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 filterPrivacy="1"/>
  <xr:revisionPtr revIDLastSave="0" documentId="13_ncr:1_{91171665-ED8D-4AC2-A791-10169E843FE5}" xr6:coauthVersionLast="36" xr6:coauthVersionMax="36" xr10:uidLastSave="{00000000-0000-0000-0000-000000000000}"/>
  <bookViews>
    <workbookView xWindow="0" yWindow="0" windowWidth="22260" windowHeight="12648" activeTab="2" xr2:uid="{00000000-000D-0000-FFFF-FFFF00000000}"/>
  </bookViews>
  <sheets>
    <sheet name="Форма КП РесурсТранс" sheetId="1" r:id="rId1"/>
    <sheet name="Форма КП ИПОПАТ" sheetId="4" r:id="rId2"/>
    <sheet name="Форма КП Русагро-Ресурс" sheetId="3" r:id="rId3"/>
  </sheets>
  <definedNames>
    <definedName name="_xlnm.Print_Area" localSheetId="0">'Форма КП РесурсТранс'!$A$3:$J$35</definedName>
  </definedNames>
  <calcPr calcId="191029" refMode="R1C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H108" i="4" l="1"/>
  <c r="H109" i="4"/>
  <c r="J107" i="4"/>
  <c r="J70" i="4"/>
  <c r="I71" i="4"/>
  <c r="I72" i="4"/>
  <c r="I73" i="4"/>
  <c r="I74" i="4"/>
  <c r="I75" i="4"/>
  <c r="I76" i="4"/>
  <c r="I77" i="4"/>
  <c r="I78" i="4"/>
  <c r="I79" i="4"/>
  <c r="I80" i="4"/>
  <c r="I81" i="4"/>
  <c r="I82" i="4"/>
  <c r="I83" i="4"/>
  <c r="I84" i="4"/>
  <c r="I85" i="4"/>
  <c r="I86" i="4"/>
  <c r="I87" i="4"/>
  <c r="I88" i="4"/>
  <c r="I89" i="4"/>
  <c r="I90" i="4"/>
  <c r="I91" i="4"/>
  <c r="I92" i="4"/>
  <c r="I93" i="4"/>
  <c r="I94" i="4"/>
  <c r="I95" i="4"/>
  <c r="I96" i="4"/>
  <c r="I97" i="4"/>
  <c r="I98" i="4"/>
  <c r="I99" i="4"/>
  <c r="I100" i="4"/>
  <c r="I101" i="4"/>
  <c r="I102" i="4"/>
  <c r="I103" i="4"/>
  <c r="I104" i="4"/>
  <c r="I105" i="4"/>
  <c r="I106" i="4"/>
  <c r="I107" i="4"/>
  <c r="I70" i="4"/>
  <c r="H55" i="4"/>
  <c r="H56" i="4"/>
  <c r="J43" i="4"/>
  <c r="I44" i="4"/>
  <c r="I45" i="4"/>
  <c r="I46" i="4"/>
  <c r="I47" i="4"/>
  <c r="I48" i="4"/>
  <c r="I49" i="4"/>
  <c r="I50" i="4"/>
  <c r="I51" i="4"/>
  <c r="I52" i="4"/>
  <c r="I53" i="4"/>
  <c r="I54" i="4"/>
  <c r="I43" i="4"/>
  <c r="H28" i="4"/>
  <c r="H29" i="4"/>
  <c r="J11" i="4"/>
  <c r="I12" i="4"/>
  <c r="I13" i="4"/>
  <c r="I14" i="4"/>
  <c r="I15" i="4"/>
  <c r="I16" i="4"/>
  <c r="I17" i="4"/>
  <c r="I18" i="4"/>
  <c r="I19" i="4"/>
  <c r="I20" i="4"/>
  <c r="I21" i="4"/>
  <c r="I22" i="4"/>
  <c r="I23" i="4"/>
  <c r="I24" i="4"/>
  <c r="I25" i="4"/>
  <c r="I26" i="4"/>
  <c r="I27" i="4"/>
  <c r="I11" i="4"/>
  <c r="H93" i="3" l="1"/>
  <c r="H94" i="3"/>
  <c r="I89" i="3"/>
  <c r="I65" i="3"/>
  <c r="I66" i="3"/>
  <c r="I67" i="3"/>
  <c r="I68" i="3"/>
  <c r="I69" i="3"/>
  <c r="I70" i="3"/>
  <c r="I71" i="3"/>
  <c r="I72" i="3"/>
  <c r="I73" i="3"/>
  <c r="J73" i="3" s="1"/>
  <c r="I74" i="3"/>
  <c r="J74" i="3" s="1"/>
  <c r="I75" i="3"/>
  <c r="J75" i="3" s="1"/>
  <c r="I76" i="3"/>
  <c r="J76" i="3" s="1"/>
  <c r="I77" i="3"/>
  <c r="J77" i="3" s="1"/>
  <c r="I78" i="3"/>
  <c r="J78" i="3" s="1"/>
  <c r="I79" i="3"/>
  <c r="J79" i="3" s="1"/>
  <c r="I80" i="3"/>
  <c r="J80" i="3" s="1"/>
  <c r="I81" i="3"/>
  <c r="J81" i="3" s="1"/>
  <c r="I82" i="3"/>
  <c r="I83" i="3"/>
  <c r="I84" i="3"/>
  <c r="I85" i="3"/>
  <c r="I86" i="3"/>
  <c r="I87" i="3"/>
  <c r="I88" i="3"/>
  <c r="I90" i="3"/>
  <c r="I91" i="3"/>
  <c r="I92" i="3"/>
  <c r="I64" i="3"/>
  <c r="J90" i="3"/>
  <c r="J89" i="3"/>
  <c r="J72" i="3"/>
  <c r="J71" i="3"/>
  <c r="J70" i="3"/>
  <c r="J69" i="3"/>
  <c r="J68" i="3"/>
  <c r="J67" i="3"/>
  <c r="J66" i="3"/>
  <c r="J65" i="3"/>
  <c r="J64" i="3"/>
  <c r="H50" i="3"/>
  <c r="H49" i="3"/>
  <c r="J39" i="3"/>
  <c r="I40" i="3"/>
  <c r="I41" i="3"/>
  <c r="I42" i="3"/>
  <c r="I43" i="3"/>
  <c r="I44" i="3"/>
  <c r="I45" i="3"/>
  <c r="I46" i="3"/>
  <c r="I47" i="3"/>
  <c r="I48" i="3"/>
  <c r="I39" i="3"/>
  <c r="J42" i="3"/>
  <c r="J41" i="3"/>
  <c r="J40" i="3"/>
  <c r="J44" i="3"/>
  <c r="J43" i="3"/>
  <c r="I21" i="3"/>
  <c r="I17" i="3"/>
  <c r="J17" i="3" s="1"/>
  <c r="I12" i="3"/>
  <c r="J12" i="3" s="1"/>
  <c r="I13" i="3"/>
  <c r="J13" i="3" s="1"/>
  <c r="I14" i="3"/>
  <c r="J14" i="3" s="1"/>
  <c r="I15" i="3"/>
  <c r="J15" i="3" s="1"/>
  <c r="I16" i="3"/>
  <c r="J16" i="3" s="1"/>
  <c r="I18" i="3"/>
  <c r="J18" i="3" s="1"/>
  <c r="I19" i="3"/>
  <c r="J19" i="3" s="1"/>
  <c r="I20" i="3"/>
  <c r="I22" i="3"/>
  <c r="I23" i="3"/>
  <c r="I11" i="3"/>
  <c r="J11" i="3" s="1"/>
  <c r="H94" i="1"/>
  <c r="H95" i="1"/>
  <c r="J92" i="1"/>
  <c r="I92" i="1"/>
  <c r="J88" i="1"/>
  <c r="J71" i="1"/>
  <c r="I66" i="1"/>
  <c r="I67" i="1"/>
  <c r="I68" i="1"/>
  <c r="I69" i="1"/>
  <c r="I70" i="1"/>
  <c r="I71" i="1"/>
  <c r="I72" i="1"/>
  <c r="I73" i="1"/>
  <c r="I74" i="1"/>
  <c r="I75" i="1"/>
  <c r="I76" i="1"/>
  <c r="I77" i="1"/>
  <c r="I78" i="1"/>
  <c r="I79" i="1"/>
  <c r="I80" i="1"/>
  <c r="I81" i="1"/>
  <c r="I82" i="1"/>
  <c r="I83" i="1"/>
  <c r="I84" i="1"/>
  <c r="I85" i="1"/>
  <c r="I86" i="1"/>
  <c r="I87" i="1"/>
  <c r="I88" i="1"/>
  <c r="I89" i="1"/>
  <c r="I90" i="1"/>
  <c r="I91" i="1"/>
  <c r="I93" i="1"/>
  <c r="I65" i="1"/>
  <c r="J40" i="1"/>
  <c r="I41" i="1"/>
  <c r="I42" i="1"/>
  <c r="I43" i="1"/>
  <c r="I44" i="1"/>
  <c r="I45" i="1"/>
  <c r="I46" i="1"/>
  <c r="I47" i="1"/>
  <c r="I48" i="1"/>
  <c r="I49" i="1"/>
  <c r="I40" i="1"/>
  <c r="J48" i="1"/>
  <c r="J11" i="1"/>
  <c r="I12" i="1"/>
  <c r="I13" i="1"/>
  <c r="I14" i="1"/>
  <c r="I15" i="1"/>
  <c r="I16" i="1"/>
  <c r="I17" i="1"/>
  <c r="I18" i="1"/>
  <c r="I19" i="1"/>
  <c r="I20" i="1"/>
  <c r="I21" i="1"/>
  <c r="I22" i="1"/>
  <c r="I23" i="1"/>
  <c r="I24" i="1"/>
  <c r="I11" i="1"/>
  <c r="J23" i="1"/>
  <c r="J94" i="4" l="1"/>
  <c r="J93" i="4"/>
  <c r="J92" i="4"/>
  <c r="J91" i="4"/>
  <c r="J90" i="4"/>
  <c r="J89" i="4"/>
  <c r="J88" i="4"/>
  <c r="J87" i="4"/>
  <c r="J86" i="4"/>
  <c r="J85" i="4"/>
  <c r="J84" i="4"/>
  <c r="J83" i="4"/>
  <c r="J82" i="4"/>
  <c r="J50" i="4"/>
  <c r="J49" i="4"/>
  <c r="J48" i="4"/>
  <c r="J47" i="4"/>
  <c r="J16" i="4"/>
  <c r="J15" i="4"/>
  <c r="J12" i="4"/>
  <c r="J99" i="4" l="1"/>
  <c r="J100" i="4"/>
  <c r="J101" i="4"/>
  <c r="J102" i="4"/>
  <c r="J103" i="4"/>
  <c r="J104" i="4"/>
  <c r="J105" i="4"/>
  <c r="J52" i="4"/>
  <c r="J53" i="4"/>
  <c r="J46" i="1"/>
  <c r="J47" i="1"/>
  <c r="J90" i="1"/>
  <c r="J91" i="1"/>
  <c r="J12" i="1"/>
  <c r="J13" i="1"/>
  <c r="J14" i="1"/>
  <c r="J15" i="1"/>
  <c r="J16" i="1"/>
  <c r="J17" i="1"/>
  <c r="J18" i="1"/>
  <c r="J19" i="1"/>
  <c r="J20" i="1"/>
  <c r="J21" i="1"/>
  <c r="J22" i="1"/>
  <c r="J24" i="1"/>
  <c r="H26" i="1" l="1"/>
  <c r="H25" i="1" s="1"/>
  <c r="J92" i="3"/>
  <c r="J91" i="3"/>
  <c r="J88" i="3"/>
  <c r="J87" i="3"/>
  <c r="J86" i="3"/>
  <c r="J85" i="3"/>
  <c r="J84" i="3"/>
  <c r="J83" i="3"/>
  <c r="J82" i="3"/>
  <c r="J48" i="3"/>
  <c r="J47" i="3"/>
  <c r="J46" i="3"/>
  <c r="J45" i="3"/>
  <c r="J68" i="1" l="1"/>
  <c r="J71" i="4" l="1"/>
  <c r="J72" i="4"/>
  <c r="J73" i="4"/>
  <c r="J74" i="4"/>
  <c r="J75" i="4"/>
  <c r="J76" i="4"/>
  <c r="J77" i="4"/>
  <c r="J78" i="4"/>
  <c r="J79" i="4"/>
  <c r="J80" i="4"/>
  <c r="J81" i="4"/>
  <c r="J95" i="4"/>
  <c r="J96" i="4"/>
  <c r="J97" i="4"/>
  <c r="J98" i="4"/>
  <c r="J106" i="4"/>
  <c r="J44" i="4" l="1"/>
  <c r="J45" i="4"/>
  <c r="J46" i="4"/>
  <c r="J51" i="4"/>
  <c r="J54" i="4"/>
  <c r="J13" i="4"/>
  <c r="J14" i="4"/>
  <c r="J17" i="4"/>
  <c r="J18" i="4"/>
  <c r="J19" i="4"/>
  <c r="J20" i="4"/>
  <c r="J21" i="4"/>
  <c r="J22" i="4"/>
  <c r="J23" i="4"/>
  <c r="J24" i="4"/>
  <c r="J25" i="4"/>
  <c r="J26" i="4"/>
  <c r="J27" i="4"/>
  <c r="J21" i="3" l="1"/>
  <c r="J22" i="3"/>
  <c r="J23" i="3"/>
  <c r="J20" i="3"/>
  <c r="H25" i="3" s="1"/>
  <c r="H24" i="3" s="1"/>
  <c r="J66" i="1" l="1"/>
  <c r="J67" i="1"/>
  <c r="J69" i="1"/>
  <c r="J70" i="1"/>
  <c r="J72" i="1"/>
  <c r="J73" i="1"/>
  <c r="J74" i="1"/>
  <c r="J75" i="1"/>
  <c r="J76" i="1"/>
  <c r="J77" i="1"/>
  <c r="J78" i="1"/>
  <c r="J79" i="1"/>
  <c r="J80" i="1"/>
  <c r="J81" i="1"/>
  <c r="J82" i="1"/>
  <c r="J83" i="1"/>
  <c r="J84" i="1"/>
  <c r="J85" i="1"/>
  <c r="J86" i="1"/>
  <c r="J87" i="1"/>
  <c r="J89" i="1"/>
  <c r="J93" i="1"/>
  <c r="J65" i="1"/>
  <c r="J49" i="1"/>
  <c r="J41" i="1"/>
  <c r="J42" i="1"/>
  <c r="J43" i="1"/>
  <c r="J44" i="1"/>
  <c r="J45" i="1"/>
  <c r="H51" i="1" l="1"/>
  <c r="H50" i="1" s="1"/>
  <c r="A44" i="4"/>
  <c r="A45" i="4" s="1"/>
  <c r="A41" i="1" l="1"/>
  <c r="A42" i="1" s="1"/>
</calcChain>
</file>

<file path=xl/sharedStrings.xml><?xml version="1.0" encoding="utf-8"?>
<sst xmlns="http://schemas.openxmlformats.org/spreadsheetml/2006/main" count="629" uniqueCount="143">
  <si>
    <t>Оформляется на бланке Компании Участника</t>
  </si>
  <si>
    <t>(ФОРМА)</t>
  </si>
  <si>
    <t>КОММЕРЧЕСКОГО ПРЕДЛОЖЕНИЯ № ______ от _______________</t>
  </si>
  <si>
    <t>№ п/п</t>
  </si>
  <si>
    <t>Ед. изм.</t>
  </si>
  <si>
    <t>ИТОГО руб. с НДС</t>
  </si>
  <si>
    <t>Отсрочка платежа, дней</t>
  </si>
  <si>
    <t>Фиксация цены на 12 мес.</t>
  </si>
  <si>
    <t>Опыт работы с контрагентом</t>
  </si>
  <si>
    <t>Возможность работы в системе электронного документооборота</t>
  </si>
  <si>
    <t>(Ф.И.О.)</t>
  </si>
  <si>
    <t>Цена за ед. без НДС</t>
  </si>
  <si>
    <t>ИТОГО руб. без НДС</t>
  </si>
  <si>
    <t>Ответственное лицо</t>
  </si>
  <si>
    <t>подпись</t>
  </si>
  <si>
    <t>печать</t>
  </si>
  <si>
    <t>_____________________</t>
  </si>
  <si>
    <t>Наименование модели по каталогу Продавца, артикул, соответствие ГОСТ</t>
  </si>
  <si>
    <t>Фото модели</t>
  </si>
  <si>
    <t>Описание</t>
  </si>
  <si>
    <t>Цена за ед. с НДС</t>
  </si>
  <si>
    <t>Сумма, руб. с НДС</t>
  </si>
  <si>
    <t>Ориентировочное количество</t>
  </si>
  <si>
    <t>шт</t>
  </si>
  <si>
    <t>указать кол-во дней</t>
  </si>
  <si>
    <t>да/нет</t>
  </si>
  <si>
    <t>да (указать оператора ЭДО)/нет</t>
  </si>
  <si>
    <t>Лот №1 - спецодежда</t>
  </si>
  <si>
    <t>Лот №3 - СИЗ</t>
  </si>
  <si>
    <t>пар</t>
  </si>
  <si>
    <t>Наименование товара в соответствии с заявкой ООО «РесурсТранс»</t>
  </si>
  <si>
    <t>Наименование товара в соответствии с заявкой АО «ИПОПАТ»</t>
  </si>
  <si>
    <t>Минимальная партия поставки при доп заявке</t>
  </si>
  <si>
    <t>от (кол-во, либо сумма)</t>
  </si>
  <si>
    <t>Готовность к заключению договора в редакции заказчика</t>
  </si>
  <si>
    <t>Приложение № 7</t>
  </si>
  <si>
    <t>Лот №4 - спецодежда</t>
  </si>
  <si>
    <t>Лот №5 - специальная обувь</t>
  </si>
  <si>
    <t>Лот №6 - СИЗ</t>
  </si>
  <si>
    <t>Лот №7 - спецодежда</t>
  </si>
  <si>
    <t>Лот №9 - СИЗ</t>
  </si>
  <si>
    <t>Лот №2 - специальная обувь</t>
  </si>
  <si>
    <t>Лот №8 - специальная обувь</t>
  </si>
  <si>
    <t>Костюм для защиты от механических воздействий</t>
  </si>
  <si>
    <t>Костюм утепленный</t>
  </si>
  <si>
    <t>Костюм для защиты от механических воздействий женский</t>
  </si>
  <si>
    <t>Костюм утепленный женский</t>
  </si>
  <si>
    <t>Костюм для защиты от искр и брызг расплавленного металла, металлической окалины</t>
  </si>
  <si>
    <t>Костюм для защиты от искр и брызг расплавленного металла на утепляющей подкладке</t>
  </si>
  <si>
    <t>Костюм для защиты от растворов кислот и щелочей</t>
  </si>
  <si>
    <t>Костюм для защиты от растворов кислот и щелочей на утепляющей подкладке</t>
  </si>
  <si>
    <t>Костюм для защиты от термических рисков электрической дуги</t>
  </si>
  <si>
    <t>Костюм для защиты от вредных биологических факторов (клещей, кровососущих насекомых, состоит из куртка, брюки, сетка наголовная) мужской</t>
  </si>
  <si>
    <t>Плащ для защиты от воды</t>
  </si>
  <si>
    <t>Халат для защиты от общих производственных загрязнений</t>
  </si>
  <si>
    <r>
      <t>Костюм мужской для защиты от ОПЗ и МВ (</t>
    </r>
    <r>
      <rPr>
        <b/>
        <sz val="10"/>
        <rFont val="Times New Roman"/>
        <family val="1"/>
        <charset val="204"/>
      </rPr>
      <t>с полукомбинезоном</t>
    </r>
    <r>
      <rPr>
        <sz val="10"/>
        <rFont val="Times New Roman"/>
        <family val="1"/>
        <charset val="204"/>
      </rPr>
      <t>)</t>
    </r>
  </si>
  <si>
    <t>Обувь специальная (ботинки) для защиты от механических воздействий (ударов)</t>
  </si>
  <si>
    <t>Ботинки утепленные кожаные с жестким подноском</t>
  </si>
  <si>
    <t>Сапоги утепленные кожаные с жестким подноском</t>
  </si>
  <si>
    <t>Обувь специальная для защиты от механических воздействий (ударов), искр и брызг расплавленного металла, металлической окалины</t>
  </si>
  <si>
    <t>Обувь специальная утепленная для защиты от механических воздействий (ударов), искр и брызг расплавленного металла, металлической окалины</t>
  </si>
  <si>
    <t>Обувь специальная для защиты от механических воздействий (ударов), термических рисков электрической дуги</t>
  </si>
  <si>
    <t>Обувь специальная диэлектрическая</t>
  </si>
  <si>
    <t>Обувь специальная для защиты от общих производственных загрязнений, механических воздействий (истирания) и скольжения (медицинская)</t>
  </si>
  <si>
    <t>Сапоги резиновые с  защитным подноском (от нефтепродокутов)</t>
  </si>
  <si>
    <t>Жилет сигнальный</t>
  </si>
  <si>
    <t>Перчатки для защиты от механических воздействий</t>
  </si>
  <si>
    <t>Перчатки утепленные</t>
  </si>
  <si>
    <t>Перчатки для защиты от растворов кислот и щелочей</t>
  </si>
  <si>
    <t>Перчатки для защиты от искр и брызг расплавленного металла, металлической окалины</t>
  </si>
  <si>
    <t>Перчатки утепленные для защиты от искр и брызг расплавленного металла, металлической окалины</t>
  </si>
  <si>
    <t>Перчатки для защиты от нефти и нефтепродуктов</t>
  </si>
  <si>
    <t>Перчатки специальные диэлектрические</t>
  </si>
  <si>
    <t>Нарукавники для защиты от нефти и/или нефтепродуктов</t>
  </si>
  <si>
    <t>Очки защитные от механических воздействий</t>
  </si>
  <si>
    <t>Очки солнцезащитные</t>
  </si>
  <si>
    <t>Противошумные вкладыши (беруши) или противошумные наушники, включая активные, и их комплектующие</t>
  </si>
  <si>
    <t>Противоаэрозольные, противоаэрозольные с дополнительной защитой от паров и газов средства индивидуальной защиты органов дыхания с фильтрующей лицевой частью - фильтрующие полумаски</t>
  </si>
  <si>
    <t>Противоаэрозольные, противогазовые, противогазоаэрозольные (комбинированные) средства индивидуальной защиты органов дыхания с изолирующей лицевой частью (полумаской, маской, четвертьмаской)</t>
  </si>
  <si>
    <t>Фартук для защиты от искр и брызг расплавленного металла, металлической окалины</t>
  </si>
  <si>
    <t>Фартук для защиты от нефти и/или нефтепродуктов</t>
  </si>
  <si>
    <t>Щиток защитный лицевой</t>
  </si>
  <si>
    <t>Щиток защитный лицевой со светофильтром (маска сварщика)</t>
  </si>
  <si>
    <t>Белье нательное утепленное III и IV пояса</t>
  </si>
  <si>
    <t>Белье специальное хлопчатобумажное</t>
  </si>
  <si>
    <t>Головной убор (кепка) для защиты от общих производственных загрязнений</t>
  </si>
  <si>
    <t>Головной убор (подшлемник) утепленный для защиты от механических воздействий (истирания)</t>
  </si>
  <si>
    <t>Головной убор утепленный III и IV пояса</t>
  </si>
  <si>
    <t>Каска защитная от механических воздействий</t>
  </si>
  <si>
    <t>Каскетка защитная от механических воздействий</t>
  </si>
  <si>
    <t>Коврик диэлектрический</t>
  </si>
  <si>
    <t>Перчатки утепленные IV пояс</t>
  </si>
  <si>
    <t>Костюм влагозащитный</t>
  </si>
  <si>
    <t>Халат медицинский</t>
  </si>
  <si>
    <t>Жилет КРС</t>
  </si>
  <si>
    <t xml:space="preserve">Сапоги женские утепленные </t>
  </si>
  <si>
    <t xml:space="preserve">Перчатки для защиты от нефти и нефтепродуктов </t>
  </si>
  <si>
    <t>Очки защитные от механических воздействий, в том числе с покрытием от запотевания</t>
  </si>
  <si>
    <t>Щиток защитный лицевой со светофильтром ( маска сварщика)</t>
  </si>
  <si>
    <t>Рукавицы брезентовые с наладонниками</t>
  </si>
  <si>
    <t>Перчатки резиновые</t>
  </si>
  <si>
    <t xml:space="preserve">Перчатки с полимерным покрытием полуоблитые </t>
  </si>
  <si>
    <t>Сумка кондуктора</t>
  </si>
  <si>
    <t>Костюм для защиты от нефти и нефтепродуктов</t>
  </si>
  <si>
    <t>Куртка для ИТР для защиты от ОПЗ и МВ</t>
  </si>
  <si>
    <t>Куртка мужская утепленная для ИТР</t>
  </si>
  <si>
    <t>Костюм для защиты от кратковременного воздействия открытого пламени</t>
  </si>
  <si>
    <t>Обувь специальная для защиты от механических воздействий</t>
  </si>
  <si>
    <t>Обувь специальная утепленная для защиты от механических воздействий (ударов), растворов кислот и щелочей</t>
  </si>
  <si>
    <t>Обувь специальная для защиты от кратковремнного воздействия открытого пламени, от механических воздействий</t>
  </si>
  <si>
    <t>Перчатки утепленные трикотажные</t>
  </si>
  <si>
    <t>Нарукавники для защиты от воды и растворов нетоксичных веществ</t>
  </si>
  <si>
    <t>Очки защитные от капель и брызг жидкостей</t>
  </si>
  <si>
    <t>Щиток защитный лицевой с термостойкой  окантовкой</t>
  </si>
  <si>
    <t>Каска защитная от повышенных температур</t>
  </si>
  <si>
    <t>Перчатки для защиты от кратковременного воздействия открытого пламени, от механических воздействий (ударов)</t>
  </si>
  <si>
    <t xml:space="preserve">Перчатки термостойкие </t>
  </si>
  <si>
    <t>Головной убор для защиты от общих производственных загрязнений</t>
  </si>
  <si>
    <t>Головной убор (подшлемник) для защиты от механических воздействий</t>
  </si>
  <si>
    <t>Головной убор для защиты от искр и брызг расплавленного металла, металлической окалины</t>
  </si>
  <si>
    <t>Головной убор для защиты от кратковременного воздействия открытого пламени</t>
  </si>
  <si>
    <t>Подшлемник термостойкий</t>
  </si>
  <si>
    <t>Фильтры для фильтрующих полумасок, комплект из 2 шт.</t>
  </si>
  <si>
    <t>к техническому заданию на проведение запроса предложений на поставку спецодежды и средств индивидуальной защиты в 2027 г.</t>
  </si>
  <si>
    <t>Сапоги резиновые утепленные с защитным подноском (от нефтепродуктов)</t>
  </si>
  <si>
    <t>Перчатки для защиты от нефти и нефтепродуктов утепленные</t>
  </si>
  <si>
    <t>Фильтры для фильтрующих полумасок</t>
  </si>
  <si>
    <t>Костюм женский для защиты от ОПЗ и МВ</t>
  </si>
  <si>
    <t>Костюм женский для защиты от ОПЗ и МВ (на утепляющей подкладке)</t>
  </si>
  <si>
    <t>Костюм для защиты от раствора кислот и щелочей</t>
  </si>
  <si>
    <t>Костюм для защиты от раствора кислом и щелочей на утепляющей подкладке</t>
  </si>
  <si>
    <t>Комбинезон одноразовый для защиты от химических удобрений</t>
  </si>
  <si>
    <t>Наименование товара в соответствии с заявкой ООО «Русагро-Ресурс»</t>
  </si>
  <si>
    <t>Сапоги резиновые с защитным подноском (от нефтепродуктов)</t>
  </si>
  <si>
    <t>Обувь специальная для защиты от нефти и нефтепродуктов</t>
  </si>
  <si>
    <t>Боты диэлектрические</t>
  </si>
  <si>
    <t>Сапоги утепленные кожанные с жестким подноском</t>
  </si>
  <si>
    <t>Перчатки диэлектрические</t>
  </si>
  <si>
    <t>Фартук из полимерных материалов (от искр и брызг)</t>
  </si>
  <si>
    <t>Щиток защитный термостойкий со светофильтром</t>
  </si>
  <si>
    <t>Каска защитная</t>
  </si>
  <si>
    <t>Перчатки термостойкие (для автоэлектрика)</t>
  </si>
  <si>
    <t>Фильтр противогазовый (2 шт)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</si>
</sst>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 x14ac:knownFonts="1">
    <font>
      <sz val="11"/>
      <color theme="1"/>
      <name val="Calibri"/>
      <family val="2"/>
      <scheme val="minor"/>
    </font>
    <font>
      <b/>
      <sz val="12"/>
      <color rgb="FFFF0000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0"/>
      <name val="Times New Roman"/>
      <family val="1"/>
      <charset val="204"/>
    </font>
    <font>
      <i/>
      <sz val="10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10"/>
      <color theme="1"/>
      <name val="Calibri"/>
      <family val="2"/>
      <scheme val="minor"/>
    </font>
    <font>
      <i/>
      <sz val="11"/>
      <color theme="1"/>
      <name val="Times New Roman"/>
      <family val="1"/>
      <charset val="204"/>
    </font>
    <font>
      <b/>
      <sz val="10"/>
      <name val="Times New Roman"/>
      <family val="1"/>
      <charset val="204"/>
    </font>
    <font>
      <sz val="10"/>
      <color rgb="FF000000"/>
      <name val="Times New Roman"/>
      <family val="1"/>
      <charset val="204"/>
    </font>
    <font>
      <sz val="8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</borders>
  <cellStyleXfs count="2">
    <xf numFmtId="0" fontId="0" fillId="0" borderId="0"/>
    <xf numFmtId="0" fontId="13" fillId="0" borderId="0"/>
  </cellStyleXfs>
  <cellXfs count="228">
    <xf numFmtId="0" fontId="0" fillId="0" borderId="0" xfId="0"/>
    <xf numFmtId="0" fontId="2" fillId="0" borderId="0" xfId="0" applyFont="1" applyAlignment="1">
      <alignment vertical="center"/>
    </xf>
    <xf numFmtId="0" fontId="2" fillId="0" borderId="0" xfId="0" applyFont="1" applyAlignment="1">
      <alignment horizontal="left" vertical="center"/>
    </xf>
    <xf numFmtId="0" fontId="1" fillId="0" borderId="0" xfId="0" applyFont="1" applyAlignment="1">
      <alignment horizontal="left" vertical="center"/>
    </xf>
    <xf numFmtId="0" fontId="5" fillId="0" borderId="0" xfId="0" applyFont="1" applyAlignment="1">
      <alignment horizontal="center"/>
    </xf>
    <xf numFmtId="0" fontId="5" fillId="0" borderId="0" xfId="0" applyFont="1"/>
    <xf numFmtId="0" fontId="3" fillId="0" borderId="1" xfId="0" applyFont="1" applyBorder="1" applyAlignment="1">
      <alignment horizontal="right" vertical="center" wrapText="1"/>
    </xf>
    <xf numFmtId="0" fontId="3" fillId="0" borderId="0" xfId="0" applyFont="1" applyAlignment="1">
      <alignment wrapText="1"/>
    </xf>
    <xf numFmtId="0" fontId="3" fillId="0" borderId="10" xfId="0" applyFont="1" applyBorder="1" applyAlignment="1">
      <alignment horizontal="right" vertical="center" wrapText="1"/>
    </xf>
    <xf numFmtId="0" fontId="3" fillId="0" borderId="20" xfId="0" applyFont="1" applyBorder="1" applyAlignment="1">
      <alignment horizontal="right" vertical="center" wrapText="1"/>
    </xf>
    <xf numFmtId="0" fontId="3" fillId="0" borderId="24" xfId="0" applyFont="1" applyBorder="1" applyAlignment="1">
      <alignment horizontal="center" vertical="center" wrapText="1"/>
    </xf>
    <xf numFmtId="0" fontId="3" fillId="0" borderId="25" xfId="0" applyFont="1" applyBorder="1" applyAlignment="1">
      <alignment horizontal="center" vertical="center" wrapText="1"/>
    </xf>
    <xf numFmtId="0" fontId="0" fillId="0" borderId="0" xfId="0" applyAlignment="1">
      <alignment wrapText="1"/>
    </xf>
    <xf numFmtId="0" fontId="1" fillId="0" borderId="0" xfId="0" applyFont="1" applyAlignment="1">
      <alignment horizontal="left" vertical="center" wrapText="1"/>
    </xf>
    <xf numFmtId="0" fontId="2" fillId="0" borderId="0" xfId="0" applyFont="1" applyAlignment="1">
      <alignment horizontal="left" vertical="center" wrapText="1"/>
    </xf>
    <xf numFmtId="0" fontId="2" fillId="0" borderId="0" xfId="0" applyFont="1" applyAlignment="1">
      <alignment vertical="center" wrapText="1"/>
    </xf>
    <xf numFmtId="3" fontId="0" fillId="0" borderId="0" xfId="0" applyNumberFormat="1"/>
    <xf numFmtId="0" fontId="5" fillId="0" borderId="4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3" fillId="0" borderId="32" xfId="0" applyFont="1" applyBorder="1" applyAlignment="1">
      <alignment horizontal="center" vertical="center" wrapText="1"/>
    </xf>
    <xf numFmtId="0" fontId="3" fillId="0" borderId="11" xfId="0" applyFont="1" applyBorder="1" applyAlignment="1">
      <alignment horizontal="right" vertical="center" wrapText="1"/>
    </xf>
    <xf numFmtId="0" fontId="3" fillId="0" borderId="13" xfId="0" applyFont="1" applyBorder="1" applyAlignment="1">
      <alignment horizontal="right" vertical="center" wrapText="1"/>
    </xf>
    <xf numFmtId="0" fontId="3" fillId="0" borderId="23" xfId="0" applyFont="1" applyBorder="1" applyAlignment="1">
      <alignment horizontal="right" vertical="center" wrapText="1"/>
    </xf>
    <xf numFmtId="1" fontId="3" fillId="0" borderId="2" xfId="0" applyNumberFormat="1" applyFont="1" applyBorder="1" applyAlignment="1">
      <alignment horizontal="center" vertical="center" wrapText="1"/>
    </xf>
    <xf numFmtId="1" fontId="3" fillId="0" borderId="4" xfId="0" applyNumberFormat="1" applyFont="1" applyBorder="1" applyAlignment="1">
      <alignment horizontal="center" vertical="center" wrapText="1"/>
    </xf>
    <xf numFmtId="1" fontId="3" fillId="0" borderId="5" xfId="0" applyNumberFormat="1" applyFont="1" applyBorder="1" applyAlignment="1">
      <alignment horizontal="center" vertical="center" wrapText="1"/>
    </xf>
    <xf numFmtId="0" fontId="3" fillId="0" borderId="33" xfId="0" applyFont="1" applyBorder="1" applyAlignment="1">
      <alignment horizontal="center" vertical="center" wrapText="1"/>
    </xf>
    <xf numFmtId="0" fontId="3" fillId="0" borderId="34" xfId="0" applyFont="1" applyBorder="1" applyAlignment="1">
      <alignment horizontal="right" vertical="center" wrapText="1"/>
    </xf>
    <xf numFmtId="0" fontId="3" fillId="0" borderId="35" xfId="0" applyFont="1" applyBorder="1" applyAlignment="1">
      <alignment horizontal="right" vertical="center" wrapText="1"/>
    </xf>
    <xf numFmtId="0" fontId="3" fillId="0" borderId="36" xfId="0" applyFont="1" applyBorder="1" applyAlignment="1">
      <alignment horizontal="right" vertical="center" wrapText="1"/>
    </xf>
    <xf numFmtId="0" fontId="3" fillId="0" borderId="37" xfId="0" applyFont="1" applyBorder="1" applyAlignment="1">
      <alignment horizontal="center" vertical="center" wrapText="1"/>
    </xf>
    <xf numFmtId="3" fontId="3" fillId="0" borderId="2" xfId="0" applyNumberFormat="1" applyFont="1" applyBorder="1" applyAlignment="1">
      <alignment horizontal="center" vertical="center" wrapText="1"/>
    </xf>
    <xf numFmtId="3" fontId="3" fillId="0" borderId="4" xfId="0" applyNumberFormat="1" applyFont="1" applyBorder="1" applyAlignment="1">
      <alignment horizontal="center" vertical="center" wrapText="1"/>
    </xf>
    <xf numFmtId="3" fontId="3" fillId="0" borderId="5" xfId="0" applyNumberFormat="1" applyFont="1" applyBorder="1" applyAlignment="1">
      <alignment horizontal="center" vertical="center" wrapText="1"/>
    </xf>
    <xf numFmtId="3" fontId="3" fillId="0" borderId="32" xfId="0" applyNumberFormat="1" applyFont="1" applyBorder="1" applyAlignment="1">
      <alignment horizontal="center" vertical="center" wrapText="1"/>
    </xf>
    <xf numFmtId="3" fontId="3" fillId="0" borderId="25" xfId="0" applyNumberFormat="1" applyFont="1" applyBorder="1" applyAlignment="1">
      <alignment horizontal="center" vertical="center" wrapText="1"/>
    </xf>
    <xf numFmtId="0" fontId="6" fillId="0" borderId="4" xfId="0" applyFont="1" applyFill="1" applyBorder="1" applyAlignment="1">
      <alignment vertical="center" wrapText="1"/>
    </xf>
    <xf numFmtId="0" fontId="6" fillId="0" borderId="4" xfId="0" applyFont="1" applyFill="1" applyBorder="1" applyAlignment="1">
      <alignment horizontal="left" vertical="center" wrapText="1"/>
    </xf>
    <xf numFmtId="0" fontId="6" fillId="0" borderId="2" xfId="0" applyFont="1" applyFill="1" applyBorder="1" applyAlignment="1">
      <alignment vertical="center" wrapText="1"/>
    </xf>
    <xf numFmtId="1" fontId="3" fillId="0" borderId="9" xfId="0" applyNumberFormat="1" applyFont="1" applyBorder="1" applyAlignment="1">
      <alignment vertical="center" wrapText="1"/>
    </xf>
    <xf numFmtId="1" fontId="3" fillId="0" borderId="12" xfId="0" applyNumberFormat="1" applyFont="1" applyBorder="1" applyAlignment="1">
      <alignment vertical="center" wrapText="1"/>
    </xf>
    <xf numFmtId="1" fontId="3" fillId="0" borderId="19" xfId="0" applyNumberFormat="1" applyFont="1" applyBorder="1" applyAlignment="1">
      <alignment vertical="center" wrapText="1"/>
    </xf>
    <xf numFmtId="0" fontId="3" fillId="0" borderId="4" xfId="0" applyFont="1" applyBorder="1" applyAlignment="1">
      <alignment horizontal="center" vertical="center"/>
    </xf>
    <xf numFmtId="0" fontId="3" fillId="0" borderId="2" xfId="0" applyFont="1" applyFill="1" applyBorder="1" applyAlignment="1">
      <alignment horizontal="center" vertical="center"/>
    </xf>
    <xf numFmtId="0" fontId="5" fillId="0" borderId="33" xfId="0" applyFont="1" applyBorder="1" applyAlignment="1">
      <alignment horizontal="center" vertical="center" wrapText="1"/>
    </xf>
    <xf numFmtId="0" fontId="5" fillId="0" borderId="32" xfId="0" applyFont="1" applyBorder="1" applyAlignment="1">
      <alignment horizontal="center" vertical="center" wrapText="1"/>
    </xf>
    <xf numFmtId="0" fontId="5" fillId="0" borderId="37" xfId="0" applyFont="1" applyBorder="1" applyAlignment="1">
      <alignment horizontal="center" vertical="center" wrapText="1"/>
    </xf>
    <xf numFmtId="0" fontId="5" fillId="0" borderId="0" xfId="0" applyFont="1" applyAlignment="1">
      <alignment wrapText="1"/>
    </xf>
    <xf numFmtId="1" fontId="5" fillId="0" borderId="2" xfId="0" applyNumberFormat="1" applyFont="1" applyBorder="1" applyAlignment="1">
      <alignment horizontal="center" vertical="center" wrapText="1"/>
    </xf>
    <xf numFmtId="1" fontId="5" fillId="0" borderId="9" xfId="0" applyNumberFormat="1" applyFont="1" applyBorder="1" applyAlignment="1">
      <alignment vertical="center" wrapText="1"/>
    </xf>
    <xf numFmtId="0" fontId="5" fillId="0" borderId="10" xfId="0" applyFont="1" applyBorder="1" applyAlignment="1">
      <alignment horizontal="right" vertical="center" wrapText="1"/>
    </xf>
    <xf numFmtId="0" fontId="5" fillId="0" borderId="11" xfId="0" applyFont="1" applyBorder="1" applyAlignment="1">
      <alignment horizontal="right" vertical="center" wrapText="1"/>
    </xf>
    <xf numFmtId="3" fontId="5" fillId="0" borderId="2" xfId="0" applyNumberFormat="1" applyFont="1" applyBorder="1" applyAlignment="1">
      <alignment horizontal="center" vertical="center" wrapText="1"/>
    </xf>
    <xf numFmtId="0" fontId="0" fillId="0" borderId="0" xfId="0" applyFont="1"/>
    <xf numFmtId="1" fontId="5" fillId="0" borderId="4" xfId="0" applyNumberFormat="1" applyFont="1" applyBorder="1" applyAlignment="1">
      <alignment horizontal="center" vertical="center" wrapText="1"/>
    </xf>
    <xf numFmtId="1" fontId="5" fillId="0" borderId="12" xfId="0" applyNumberFormat="1" applyFont="1" applyBorder="1" applyAlignment="1">
      <alignment vertical="center" wrapText="1"/>
    </xf>
    <xf numFmtId="0" fontId="5" fillId="0" borderId="1" xfId="0" applyFont="1" applyBorder="1" applyAlignment="1">
      <alignment horizontal="right" vertical="center" wrapText="1"/>
    </xf>
    <xf numFmtId="0" fontId="5" fillId="0" borderId="13" xfId="0" applyFont="1" applyBorder="1" applyAlignment="1">
      <alignment horizontal="right" vertical="center" wrapText="1"/>
    </xf>
    <xf numFmtId="3" fontId="5" fillId="0" borderId="4" xfId="0" applyNumberFormat="1" applyFont="1" applyBorder="1" applyAlignment="1">
      <alignment horizontal="center" vertical="center" wrapText="1"/>
    </xf>
    <xf numFmtId="1" fontId="5" fillId="0" borderId="5" xfId="0" applyNumberFormat="1" applyFont="1" applyBorder="1" applyAlignment="1">
      <alignment horizontal="center" vertical="center" wrapText="1"/>
    </xf>
    <xf numFmtId="1" fontId="5" fillId="0" borderId="19" xfId="0" applyNumberFormat="1" applyFont="1" applyBorder="1" applyAlignment="1">
      <alignment vertical="center" wrapText="1"/>
    </xf>
    <xf numFmtId="0" fontId="5" fillId="0" borderId="20" xfId="0" applyFont="1" applyBorder="1" applyAlignment="1">
      <alignment horizontal="right" vertical="center" wrapText="1"/>
    </xf>
    <xf numFmtId="0" fontId="5" fillId="0" borderId="23" xfId="0" applyFont="1" applyBorder="1" applyAlignment="1">
      <alignment horizontal="right" vertical="center" wrapText="1"/>
    </xf>
    <xf numFmtId="3" fontId="5" fillId="0" borderId="5" xfId="0" applyNumberFormat="1" applyFont="1" applyBorder="1" applyAlignment="1">
      <alignment horizontal="center" vertical="center" wrapText="1"/>
    </xf>
    <xf numFmtId="0" fontId="5" fillId="0" borderId="25" xfId="0" applyFont="1" applyBorder="1" applyAlignment="1">
      <alignment horizontal="center" vertical="center" wrapText="1"/>
    </xf>
    <xf numFmtId="3" fontId="5" fillId="0" borderId="25" xfId="0" applyNumberFormat="1" applyFont="1" applyBorder="1" applyAlignment="1">
      <alignment horizontal="center" vertical="center" wrapText="1"/>
    </xf>
    <xf numFmtId="0" fontId="0" fillId="0" borderId="0" xfId="0" applyFont="1" applyAlignment="1">
      <alignment wrapText="1"/>
    </xf>
    <xf numFmtId="3" fontId="0" fillId="0" borderId="0" xfId="0" applyNumberFormat="1" applyFont="1"/>
    <xf numFmtId="3" fontId="5" fillId="0" borderId="32" xfId="0" applyNumberFormat="1" applyFont="1" applyBorder="1" applyAlignment="1">
      <alignment horizontal="center" vertical="center" wrapText="1"/>
    </xf>
    <xf numFmtId="0" fontId="6" fillId="0" borderId="3" xfId="0" applyFont="1" applyFill="1" applyBorder="1" applyAlignment="1">
      <alignment vertical="center" wrapText="1"/>
    </xf>
    <xf numFmtId="0" fontId="6" fillId="0" borderId="43" xfId="0" applyFont="1" applyFill="1" applyBorder="1" applyAlignment="1">
      <alignment vertical="center" wrapText="1"/>
    </xf>
    <xf numFmtId="0" fontId="6" fillId="0" borderId="5" xfId="0" applyFont="1" applyFill="1" applyBorder="1" applyAlignment="1">
      <alignment vertical="center" wrapText="1"/>
    </xf>
    <xf numFmtId="3" fontId="3" fillId="0" borderId="21" xfId="0" applyNumberFormat="1" applyFont="1" applyBorder="1" applyAlignment="1">
      <alignment horizontal="center" vertical="center" wrapText="1"/>
    </xf>
    <xf numFmtId="3" fontId="3" fillId="0" borderId="22" xfId="0" applyNumberFormat="1" applyFont="1" applyBorder="1" applyAlignment="1">
      <alignment horizontal="center" vertical="center" wrapText="1"/>
    </xf>
    <xf numFmtId="3" fontId="3" fillId="0" borderId="16" xfId="0" applyNumberFormat="1" applyFont="1" applyBorder="1" applyAlignment="1">
      <alignment horizontal="center" vertical="center" wrapText="1"/>
    </xf>
    <xf numFmtId="0" fontId="5" fillId="0" borderId="21" xfId="0" applyFont="1" applyBorder="1" applyAlignment="1">
      <alignment horizontal="center" vertical="center"/>
    </xf>
    <xf numFmtId="0" fontId="5" fillId="0" borderId="22" xfId="0" applyFont="1" applyBorder="1" applyAlignment="1">
      <alignment horizontal="center" vertical="center"/>
    </xf>
    <xf numFmtId="0" fontId="5" fillId="0" borderId="16" xfId="0" applyFont="1" applyBorder="1" applyAlignment="1">
      <alignment horizontal="center" vertical="center"/>
    </xf>
    <xf numFmtId="4" fontId="3" fillId="0" borderId="9" xfId="0" applyNumberFormat="1" applyFont="1" applyBorder="1" applyAlignment="1">
      <alignment horizontal="right" vertical="center" wrapText="1"/>
    </xf>
    <xf numFmtId="4" fontId="3" fillId="0" borderId="10" xfId="0" applyNumberFormat="1" applyFont="1" applyBorder="1" applyAlignment="1">
      <alignment horizontal="right" vertical="center" wrapText="1"/>
    </xf>
    <xf numFmtId="4" fontId="3" fillId="0" borderId="11" xfId="0" applyNumberFormat="1" applyFont="1" applyBorder="1" applyAlignment="1">
      <alignment vertical="center"/>
    </xf>
    <xf numFmtId="4" fontId="3" fillId="0" borderId="12" xfId="0" applyNumberFormat="1" applyFont="1" applyBorder="1" applyAlignment="1">
      <alignment horizontal="right" vertical="center" wrapText="1"/>
    </xf>
    <xf numFmtId="4" fontId="3" fillId="0" borderId="1" xfId="0" applyNumberFormat="1" applyFont="1" applyBorder="1" applyAlignment="1">
      <alignment horizontal="right" vertical="center" wrapText="1"/>
    </xf>
    <xf numFmtId="4" fontId="3" fillId="0" borderId="13" xfId="0" applyNumberFormat="1" applyFont="1" applyBorder="1" applyAlignment="1">
      <alignment vertical="center"/>
    </xf>
    <xf numFmtId="4" fontId="3" fillId="0" borderId="19" xfId="0" applyNumberFormat="1" applyFont="1" applyBorder="1" applyAlignment="1">
      <alignment horizontal="right" vertical="center" wrapText="1"/>
    </xf>
    <xf numFmtId="4" fontId="3" fillId="0" borderId="20" xfId="0" applyNumberFormat="1" applyFont="1" applyBorder="1" applyAlignment="1">
      <alignment horizontal="right" vertical="center" wrapText="1"/>
    </xf>
    <xf numFmtId="4" fontId="3" fillId="0" borderId="23" xfId="0" applyNumberFormat="1" applyFont="1" applyBorder="1" applyAlignment="1">
      <alignment vertical="center"/>
    </xf>
    <xf numFmtId="4" fontId="9" fillId="0" borderId="11" xfId="0" applyNumberFormat="1" applyFont="1" applyBorder="1" applyAlignment="1">
      <alignment vertical="center"/>
    </xf>
    <xf numFmtId="4" fontId="9" fillId="0" borderId="13" xfId="0" applyNumberFormat="1" applyFont="1" applyBorder="1" applyAlignment="1">
      <alignment vertical="center"/>
    </xf>
    <xf numFmtId="0" fontId="3" fillId="0" borderId="4" xfId="0" applyFont="1" applyFill="1" applyBorder="1" applyAlignment="1">
      <alignment horizontal="center" vertical="center"/>
    </xf>
    <xf numFmtId="1" fontId="3" fillId="0" borderId="43" xfId="0" applyNumberFormat="1" applyFont="1" applyBorder="1" applyAlignment="1">
      <alignment horizontal="center" vertical="center" wrapText="1"/>
    </xf>
    <xf numFmtId="1" fontId="3" fillId="0" borderId="44" xfId="0" applyNumberFormat="1" applyFont="1" applyBorder="1" applyAlignment="1">
      <alignment vertical="center" wrapText="1"/>
    </xf>
    <xf numFmtId="0" fontId="3" fillId="0" borderId="38" xfId="0" applyFont="1" applyBorder="1" applyAlignment="1">
      <alignment horizontal="right" vertical="center" wrapText="1"/>
    </xf>
    <xf numFmtId="0" fontId="3" fillId="0" borderId="45" xfId="0" applyFont="1" applyBorder="1" applyAlignment="1">
      <alignment horizontal="right" vertical="center" wrapText="1"/>
    </xf>
    <xf numFmtId="3" fontId="3" fillId="0" borderId="31" xfId="0" applyNumberFormat="1" applyFont="1" applyBorder="1" applyAlignment="1">
      <alignment horizontal="center" vertical="center" wrapText="1"/>
    </xf>
    <xf numFmtId="4" fontId="3" fillId="0" borderId="11" xfId="0" applyNumberFormat="1" applyFont="1" applyBorder="1" applyAlignment="1">
      <alignment horizontal="right" vertical="center"/>
    </xf>
    <xf numFmtId="4" fontId="3" fillId="0" borderId="13" xfId="0" applyNumberFormat="1" applyFont="1" applyBorder="1" applyAlignment="1">
      <alignment horizontal="right" vertical="center"/>
    </xf>
    <xf numFmtId="0" fontId="3" fillId="0" borderId="0" xfId="0" applyFont="1" applyBorder="1" applyAlignment="1">
      <alignment vertical="center" wrapText="1"/>
    </xf>
    <xf numFmtId="0" fontId="7" fillId="0" borderId="0" xfId="0" applyFont="1" applyBorder="1" applyAlignment="1">
      <alignment horizontal="center" vertical="center" wrapText="1"/>
    </xf>
    <xf numFmtId="0" fontId="6" fillId="2" borderId="4" xfId="0" applyFont="1" applyFill="1" applyBorder="1" applyAlignment="1">
      <alignment vertical="center" wrapText="1"/>
    </xf>
    <xf numFmtId="3" fontId="5" fillId="0" borderId="0" xfId="0" applyNumberFormat="1" applyFont="1"/>
    <xf numFmtId="0" fontId="10" fillId="0" borderId="0" xfId="0" applyFont="1" applyAlignment="1">
      <alignment horizontal="right" vertical="center"/>
    </xf>
    <xf numFmtId="0" fontId="3" fillId="0" borderId="26" xfId="0" applyFont="1" applyBorder="1" applyAlignment="1">
      <alignment horizontal="left" vertical="center" wrapText="1"/>
    </xf>
    <xf numFmtId="0" fontId="3" fillId="0" borderId="8" xfId="0" applyFont="1" applyBorder="1" applyAlignment="1">
      <alignment horizontal="left" vertical="center" wrapText="1"/>
    </xf>
    <xf numFmtId="0" fontId="6" fillId="0" borderId="8" xfId="0" applyFont="1" applyFill="1" applyBorder="1" applyAlignment="1">
      <alignment horizontal="left" vertical="center" wrapText="1"/>
    </xf>
    <xf numFmtId="0" fontId="3" fillId="0" borderId="46" xfId="0" applyFont="1" applyBorder="1" applyAlignment="1">
      <alignment horizontal="right" vertical="center" wrapText="1"/>
    </xf>
    <xf numFmtId="3" fontId="3" fillId="0" borderId="43" xfId="0" applyNumberFormat="1" applyFont="1" applyBorder="1" applyAlignment="1">
      <alignment horizontal="center" vertical="center" wrapText="1"/>
    </xf>
    <xf numFmtId="0" fontId="5" fillId="0" borderId="31" xfId="0" applyFont="1" applyBorder="1" applyAlignment="1">
      <alignment horizontal="center" vertical="center"/>
    </xf>
    <xf numFmtId="4" fontId="3" fillId="0" borderId="44" xfId="0" applyNumberFormat="1" applyFont="1" applyBorder="1" applyAlignment="1">
      <alignment horizontal="right" vertical="center" wrapText="1"/>
    </xf>
    <xf numFmtId="1" fontId="3" fillId="0" borderId="47" xfId="0" applyNumberFormat="1" applyFont="1" applyBorder="1" applyAlignment="1">
      <alignment vertical="center" wrapText="1"/>
    </xf>
    <xf numFmtId="1" fontId="5" fillId="0" borderId="29" xfId="0" applyNumberFormat="1" applyFont="1" applyBorder="1" applyAlignment="1">
      <alignment vertical="center" wrapText="1"/>
    </xf>
    <xf numFmtId="1" fontId="5" fillId="0" borderId="43" xfId="0" applyNumberFormat="1" applyFont="1" applyBorder="1" applyAlignment="1">
      <alignment horizontal="center" vertical="center" wrapText="1"/>
    </xf>
    <xf numFmtId="1" fontId="5" fillId="0" borderId="44" xfId="0" applyNumberFormat="1" applyFont="1" applyBorder="1" applyAlignment="1">
      <alignment vertical="center" wrapText="1"/>
    </xf>
    <xf numFmtId="0" fontId="5" fillId="0" borderId="38" xfId="0" applyFont="1" applyBorder="1" applyAlignment="1">
      <alignment horizontal="right" vertical="center" wrapText="1"/>
    </xf>
    <xf numFmtId="0" fontId="5" fillId="0" borderId="46" xfId="0" applyFont="1" applyBorder="1" applyAlignment="1">
      <alignment horizontal="right" vertical="center" wrapText="1"/>
    </xf>
    <xf numFmtId="1" fontId="5" fillId="0" borderId="47" xfId="0" applyNumberFormat="1" applyFont="1" applyBorder="1" applyAlignment="1">
      <alignment vertical="center" wrapText="1"/>
    </xf>
    <xf numFmtId="0" fontId="5" fillId="0" borderId="43" xfId="0" applyFont="1" applyBorder="1" applyAlignment="1">
      <alignment horizontal="center" vertical="center"/>
    </xf>
    <xf numFmtId="0" fontId="3" fillId="0" borderId="42" xfId="0" applyFont="1" applyBorder="1" applyAlignment="1">
      <alignment horizontal="left" vertical="center" wrapText="1"/>
    </xf>
    <xf numFmtId="1" fontId="3" fillId="0" borderId="28" xfId="0" applyNumberFormat="1" applyFont="1" applyBorder="1" applyAlignment="1">
      <alignment vertical="center" wrapText="1"/>
    </xf>
    <xf numFmtId="1" fontId="3" fillId="0" borderId="29" xfId="0" applyNumberFormat="1" applyFont="1" applyBorder="1" applyAlignment="1">
      <alignment vertical="center" wrapText="1"/>
    </xf>
    <xf numFmtId="1" fontId="3" fillId="0" borderId="30" xfId="0" applyNumberFormat="1" applyFont="1" applyBorder="1" applyAlignment="1">
      <alignment vertical="center" wrapText="1"/>
    </xf>
    <xf numFmtId="0" fontId="6" fillId="0" borderId="49" xfId="0" applyFont="1" applyFill="1" applyBorder="1" applyAlignment="1">
      <alignment vertical="center" wrapText="1"/>
    </xf>
    <xf numFmtId="0" fontId="6" fillId="0" borderId="4" xfId="0" applyFont="1" applyFill="1" applyBorder="1" applyAlignment="1">
      <alignment vertical="center"/>
    </xf>
    <xf numFmtId="0" fontId="6" fillId="0" borderId="43" xfId="0" applyFont="1" applyFill="1" applyBorder="1" applyAlignment="1">
      <alignment vertical="center"/>
    </xf>
    <xf numFmtId="4" fontId="3" fillId="0" borderId="23" xfId="0" applyNumberFormat="1" applyFont="1" applyBorder="1" applyAlignment="1">
      <alignment horizontal="right" vertical="center"/>
    </xf>
    <xf numFmtId="1" fontId="5" fillId="0" borderId="50" xfId="0" applyNumberFormat="1" applyFont="1" applyBorder="1" applyAlignment="1">
      <alignment vertical="center" wrapText="1"/>
    </xf>
    <xf numFmtId="0" fontId="5" fillId="0" borderId="39" xfId="0" applyFont="1" applyBorder="1" applyAlignment="1">
      <alignment horizontal="right" vertical="center" wrapText="1"/>
    </xf>
    <xf numFmtId="0" fontId="5" fillId="0" borderId="40" xfId="0" applyFont="1" applyBorder="1" applyAlignment="1">
      <alignment horizontal="right" vertical="center" wrapText="1"/>
    </xf>
    <xf numFmtId="0" fontId="12" fillId="0" borderId="8" xfId="0" applyFont="1" applyFill="1" applyBorder="1" applyAlignment="1">
      <alignment vertical="center" wrapText="1"/>
    </xf>
    <xf numFmtId="0" fontId="12" fillId="0" borderId="26" xfId="0" applyFont="1" applyFill="1" applyBorder="1" applyAlignment="1">
      <alignment vertical="center" wrapText="1"/>
    </xf>
    <xf numFmtId="0" fontId="3" fillId="0" borderId="26" xfId="0" applyFont="1" applyFill="1" applyBorder="1" applyAlignment="1">
      <alignment horizontal="left" vertical="center" wrapText="1"/>
    </xf>
    <xf numFmtId="0" fontId="6" fillId="0" borderId="26" xfId="0" applyFont="1" applyFill="1" applyBorder="1" applyAlignment="1">
      <alignment horizontal="left" vertical="center" wrapText="1"/>
    </xf>
    <xf numFmtId="0" fontId="3" fillId="0" borderId="3" xfId="0" applyFont="1" applyFill="1" applyBorder="1" applyAlignment="1">
      <alignment horizontal="center" vertical="center" wrapText="1"/>
    </xf>
    <xf numFmtId="0" fontId="3" fillId="0" borderId="4" xfId="0" applyFont="1" applyFill="1" applyBorder="1" applyAlignment="1">
      <alignment horizontal="center" vertical="center" wrapText="1"/>
    </xf>
    <xf numFmtId="0" fontId="12" fillId="0" borderId="4" xfId="0" applyFont="1" applyFill="1" applyBorder="1" applyAlignment="1">
      <alignment vertical="center" wrapText="1"/>
    </xf>
    <xf numFmtId="0" fontId="12" fillId="0" borderId="3" xfId="0" applyFont="1" applyFill="1" applyBorder="1" applyAlignment="1">
      <alignment vertical="center" wrapText="1"/>
    </xf>
    <xf numFmtId="0" fontId="6" fillId="0" borderId="4" xfId="0" applyFont="1" applyFill="1" applyBorder="1" applyAlignment="1">
      <alignment wrapText="1"/>
    </xf>
    <xf numFmtId="0" fontId="3" fillId="0" borderId="52" xfId="0" applyFont="1" applyFill="1" applyBorder="1" applyAlignment="1">
      <alignment horizontal="center" vertical="center" wrapText="1"/>
    </xf>
    <xf numFmtId="4" fontId="3" fillId="0" borderId="46" xfId="0" applyNumberFormat="1" applyFont="1" applyBorder="1" applyAlignment="1">
      <alignment vertical="center"/>
    </xf>
    <xf numFmtId="3" fontId="5" fillId="0" borderId="43" xfId="0" applyNumberFormat="1" applyFont="1" applyBorder="1" applyAlignment="1">
      <alignment horizontal="center" vertical="center" wrapText="1"/>
    </xf>
    <xf numFmtId="0" fontId="12" fillId="0" borderId="2" xfId="0" applyFont="1" applyFill="1" applyBorder="1" applyAlignment="1">
      <alignment vertical="center" wrapText="1"/>
    </xf>
    <xf numFmtId="0" fontId="12" fillId="0" borderId="4" xfId="0" applyFont="1" applyFill="1" applyBorder="1" applyAlignment="1">
      <alignment wrapText="1"/>
    </xf>
    <xf numFmtId="0" fontId="6" fillId="0" borderId="4" xfId="1" applyNumberFormat="1" applyFont="1" applyFill="1" applyBorder="1" applyAlignment="1">
      <alignment horizontal="left" vertical="center" wrapText="1"/>
    </xf>
    <xf numFmtId="0" fontId="6" fillId="0" borderId="4" xfId="1" applyNumberFormat="1" applyFont="1" applyFill="1" applyBorder="1" applyAlignment="1">
      <alignment horizontal="center" vertical="center" wrapText="1"/>
    </xf>
    <xf numFmtId="0" fontId="3" fillId="0" borderId="3" xfId="0" applyFont="1" applyFill="1" applyBorder="1" applyAlignment="1">
      <alignment horizontal="center" vertical="center"/>
    </xf>
    <xf numFmtId="0" fontId="6" fillId="0" borderId="3" xfId="1" applyNumberFormat="1" applyFont="1" applyFill="1" applyBorder="1" applyAlignment="1">
      <alignment horizontal="center" vertical="center" wrapText="1"/>
    </xf>
    <xf numFmtId="0" fontId="3" fillId="0" borderId="52" xfId="0" applyFont="1" applyFill="1" applyBorder="1" applyAlignment="1">
      <alignment horizontal="center" vertical="center"/>
    </xf>
    <xf numFmtId="4" fontId="3" fillId="0" borderId="46" xfId="0" applyNumberFormat="1" applyFont="1" applyBorder="1" applyAlignment="1">
      <alignment horizontal="right" vertical="center"/>
    </xf>
    <xf numFmtId="0" fontId="3" fillId="0" borderId="2" xfId="0" applyFont="1" applyFill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1" fontId="3" fillId="0" borderId="31" xfId="0" applyNumberFormat="1" applyFont="1" applyBorder="1" applyAlignment="1">
      <alignment horizontal="center" vertical="center" wrapText="1"/>
    </xf>
    <xf numFmtId="1" fontId="3" fillId="0" borderId="16" xfId="0" applyNumberFormat="1" applyFont="1" applyBorder="1" applyAlignment="1">
      <alignment horizontal="center" vertical="center" wrapText="1"/>
    </xf>
    <xf numFmtId="1" fontId="3" fillId="0" borderId="21" xfId="0" applyNumberFormat="1" applyFont="1" applyBorder="1" applyAlignment="1">
      <alignment horizontal="center" vertical="center" wrapText="1"/>
    </xf>
    <xf numFmtId="1" fontId="3" fillId="0" borderId="22" xfId="0" applyNumberFormat="1" applyFont="1" applyBorder="1" applyAlignment="1">
      <alignment horizontal="center" vertical="center" wrapText="1"/>
    </xf>
    <xf numFmtId="0" fontId="5" fillId="0" borderId="56" xfId="0" applyFont="1" applyBorder="1" applyAlignment="1">
      <alignment horizontal="center" vertical="center" wrapText="1"/>
    </xf>
    <xf numFmtId="0" fontId="5" fillId="0" borderId="57" xfId="0" applyFont="1" applyBorder="1" applyAlignment="1">
      <alignment horizontal="center" vertical="center" wrapText="1"/>
    </xf>
    <xf numFmtId="0" fontId="6" fillId="0" borderId="27" xfId="0" applyFont="1" applyFill="1" applyBorder="1" applyAlignment="1">
      <alignment vertical="center" wrapText="1"/>
    </xf>
    <xf numFmtId="0" fontId="6" fillId="0" borderId="26" xfId="0" applyFont="1" applyFill="1" applyBorder="1" applyAlignment="1">
      <alignment vertical="center" wrapText="1"/>
    </xf>
    <xf numFmtId="0" fontId="6" fillId="0" borderId="5" xfId="0" applyFont="1" applyFill="1" applyBorder="1" applyAlignment="1">
      <alignment horizontal="left" vertical="center" wrapText="1"/>
    </xf>
    <xf numFmtId="0" fontId="6" fillId="0" borderId="17" xfId="0" applyFont="1" applyFill="1" applyBorder="1" applyAlignment="1">
      <alignment horizontal="left" vertical="center" wrapText="1"/>
    </xf>
    <xf numFmtId="3" fontId="3" fillId="0" borderId="27" xfId="0" applyNumberFormat="1" applyFont="1" applyBorder="1" applyAlignment="1">
      <alignment horizontal="center" vertical="center" wrapText="1"/>
    </xf>
    <xf numFmtId="3" fontId="3" fillId="0" borderId="26" xfId="0" applyNumberFormat="1" applyFont="1" applyBorder="1" applyAlignment="1">
      <alignment horizontal="center" vertical="center" wrapText="1"/>
    </xf>
    <xf numFmtId="0" fontId="3" fillId="0" borderId="5" xfId="0" applyFont="1" applyFill="1" applyBorder="1" applyAlignment="1">
      <alignment horizontal="center" vertical="center"/>
    </xf>
    <xf numFmtId="0" fontId="3" fillId="0" borderId="21" xfId="0" applyFont="1" applyFill="1" applyBorder="1" applyAlignment="1">
      <alignment horizontal="center" vertical="center"/>
    </xf>
    <xf numFmtId="0" fontId="3" fillId="0" borderId="22" xfId="0" applyFont="1" applyFill="1" applyBorder="1" applyAlignment="1">
      <alignment horizontal="center" vertical="center"/>
    </xf>
    <xf numFmtId="0" fontId="3" fillId="0" borderId="16" xfId="0" applyFont="1" applyFill="1" applyBorder="1" applyAlignment="1">
      <alignment horizontal="center" vertical="center"/>
    </xf>
    <xf numFmtId="4" fontId="9" fillId="0" borderId="23" xfId="0" applyNumberFormat="1" applyFont="1" applyBorder="1" applyAlignment="1">
      <alignment vertical="center"/>
    </xf>
    <xf numFmtId="0" fontId="5" fillId="0" borderId="55" xfId="0" applyFont="1" applyBorder="1" applyAlignment="1">
      <alignment horizontal="center" vertical="center" wrapText="1"/>
    </xf>
    <xf numFmtId="0" fontId="3" fillId="0" borderId="4" xfId="0" applyFont="1" applyBorder="1" applyAlignment="1">
      <alignment vertical="center"/>
    </xf>
    <xf numFmtId="0" fontId="3" fillId="0" borderId="4" xfId="0" applyFont="1" applyFill="1" applyBorder="1" applyAlignment="1">
      <alignment vertical="center" wrapText="1"/>
    </xf>
    <xf numFmtId="3" fontId="3" fillId="0" borderId="17" xfId="0" applyNumberFormat="1" applyFont="1" applyBorder="1" applyAlignment="1">
      <alignment horizontal="center" vertical="center" wrapText="1"/>
    </xf>
    <xf numFmtId="0" fontId="3" fillId="0" borderId="4" xfId="0" applyFont="1" applyBorder="1" applyAlignment="1">
      <alignment vertical="center" wrapText="1"/>
    </xf>
    <xf numFmtId="0" fontId="3" fillId="0" borderId="22" xfId="0" applyFont="1" applyBorder="1" applyAlignment="1">
      <alignment horizontal="center" vertical="center"/>
    </xf>
    <xf numFmtId="0" fontId="3" fillId="0" borderId="51" xfId="0" applyFont="1" applyFill="1" applyBorder="1" applyAlignment="1">
      <alignment horizontal="left" vertical="center" wrapText="1"/>
    </xf>
    <xf numFmtId="0" fontId="6" fillId="0" borderId="53" xfId="0" applyFont="1" applyFill="1" applyBorder="1" applyAlignment="1">
      <alignment vertical="center" wrapText="1"/>
    </xf>
    <xf numFmtId="0" fontId="3" fillId="0" borderId="19" xfId="0" applyFont="1" applyBorder="1" applyAlignment="1">
      <alignment vertical="center" wrapText="1"/>
    </xf>
    <xf numFmtId="0" fontId="3" fillId="0" borderId="20" xfId="0" applyFont="1" applyBorder="1" applyAlignment="1">
      <alignment vertical="center" wrapText="1"/>
    </xf>
    <xf numFmtId="0" fontId="3" fillId="0" borderId="23" xfId="0" applyFont="1" applyBorder="1" applyAlignment="1">
      <alignment vertical="center" wrapText="1"/>
    </xf>
    <xf numFmtId="0" fontId="7" fillId="0" borderId="16" xfId="0" applyFont="1" applyBorder="1" applyAlignment="1">
      <alignment horizontal="center" vertical="center" wrapText="1"/>
    </xf>
    <xf numFmtId="0" fontId="7" fillId="0" borderId="18" xfId="0" applyFont="1" applyBorder="1" applyAlignment="1">
      <alignment horizontal="center" vertical="center" wrapText="1"/>
    </xf>
    <xf numFmtId="0" fontId="3" fillId="0" borderId="12" xfId="0" applyFont="1" applyBorder="1" applyAlignment="1">
      <alignment vertical="center" wrapText="1"/>
    </xf>
    <xf numFmtId="0" fontId="3" fillId="0" borderId="1" xfId="0" applyFont="1" applyBorder="1" applyAlignment="1">
      <alignment vertical="center" wrapText="1"/>
    </xf>
    <xf numFmtId="0" fontId="3" fillId="0" borderId="13" xfId="0" applyFont="1" applyBorder="1" applyAlignment="1">
      <alignment vertical="center" wrapText="1"/>
    </xf>
    <xf numFmtId="1" fontId="4" fillId="0" borderId="0" xfId="0" applyNumberFormat="1" applyFont="1" applyBorder="1" applyAlignment="1">
      <alignment horizontal="right" vertical="center" wrapText="1"/>
    </xf>
    <xf numFmtId="4" fontId="4" fillId="0" borderId="14" xfId="0" applyNumberFormat="1" applyFont="1" applyBorder="1" applyAlignment="1">
      <alignment horizontal="center" vertical="center" wrapText="1"/>
    </xf>
    <xf numFmtId="4" fontId="4" fillId="0" borderId="8" xfId="0" applyNumberFormat="1" applyFont="1" applyBorder="1" applyAlignment="1">
      <alignment horizontal="center" vertical="center" wrapText="1"/>
    </xf>
    <xf numFmtId="4" fontId="4" fillId="0" borderId="7" xfId="0" applyNumberFormat="1" applyFont="1" applyBorder="1" applyAlignment="1">
      <alignment horizontal="center" vertical="center" wrapText="1"/>
    </xf>
    <xf numFmtId="0" fontId="4" fillId="0" borderId="0" xfId="0" applyFont="1" applyBorder="1" applyAlignment="1">
      <alignment horizontal="right" vertical="center" wrapText="1"/>
    </xf>
    <xf numFmtId="4" fontId="4" fillId="0" borderId="16" xfId="0" applyNumberFormat="1" applyFont="1" applyBorder="1" applyAlignment="1">
      <alignment horizontal="center" vertical="center" wrapText="1"/>
    </xf>
    <xf numFmtId="4" fontId="4" fillId="0" borderId="17" xfId="0" applyNumberFormat="1" applyFont="1" applyBorder="1" applyAlignment="1">
      <alignment horizontal="center" vertical="center" wrapText="1"/>
    </xf>
    <xf numFmtId="4" fontId="4" fillId="0" borderId="18" xfId="0" applyNumberFormat="1" applyFont="1" applyBorder="1" applyAlignment="1">
      <alignment horizontal="center" vertical="center" wrapText="1"/>
    </xf>
    <xf numFmtId="0" fontId="3" fillId="0" borderId="9" xfId="0" applyFont="1" applyBorder="1" applyAlignment="1">
      <alignment vertical="center" wrapText="1"/>
    </xf>
    <xf numFmtId="0" fontId="3" fillId="0" borderId="10" xfId="0" applyFont="1" applyBorder="1" applyAlignment="1">
      <alignment vertical="center" wrapText="1"/>
    </xf>
    <xf numFmtId="0" fontId="3" fillId="0" borderId="11" xfId="0" applyFont="1" applyBorder="1" applyAlignment="1">
      <alignment vertical="center" wrapText="1"/>
    </xf>
    <xf numFmtId="0" fontId="7" fillId="0" borderId="21" xfId="0" applyFont="1" applyBorder="1" applyAlignment="1">
      <alignment horizontal="center" vertical="center" wrapText="1"/>
    </xf>
    <xf numFmtId="0" fontId="7" fillId="0" borderId="6" xfId="0" applyFont="1" applyBorder="1" applyAlignment="1">
      <alignment horizontal="center" vertical="center" wrapText="1"/>
    </xf>
    <xf numFmtId="0" fontId="7" fillId="0" borderId="22" xfId="0" applyFont="1" applyBorder="1" applyAlignment="1">
      <alignment horizontal="center" vertical="center" wrapText="1"/>
    </xf>
    <xf numFmtId="0" fontId="7" fillId="0" borderId="15" xfId="0" applyFont="1" applyBorder="1" applyAlignment="1">
      <alignment horizontal="center" vertical="center" wrapText="1"/>
    </xf>
    <xf numFmtId="0" fontId="3" fillId="0" borderId="22" xfId="0" applyFont="1" applyBorder="1" applyAlignment="1">
      <alignment horizontal="left" vertical="center" wrapText="1"/>
    </xf>
    <xf numFmtId="0" fontId="3" fillId="0" borderId="26" xfId="0" applyFont="1" applyBorder="1" applyAlignment="1">
      <alignment horizontal="left" vertical="center" wrapText="1"/>
    </xf>
    <xf numFmtId="0" fontId="3" fillId="0" borderId="15" xfId="0" applyFont="1" applyBorder="1" applyAlignment="1">
      <alignment horizontal="left" vertical="center" wrapText="1"/>
    </xf>
    <xf numFmtId="1" fontId="4" fillId="0" borderId="41" xfId="0" applyNumberFormat="1" applyFont="1" applyBorder="1" applyAlignment="1">
      <alignment horizontal="right" vertical="center" wrapText="1"/>
    </xf>
    <xf numFmtId="1" fontId="4" fillId="0" borderId="54" xfId="0" applyNumberFormat="1" applyFont="1" applyBorder="1" applyAlignment="1">
      <alignment horizontal="right" vertical="center" wrapText="1"/>
    </xf>
    <xf numFmtId="1" fontId="4" fillId="0" borderId="9" xfId="0" applyNumberFormat="1" applyFont="1" applyBorder="1" applyAlignment="1">
      <alignment horizontal="right" vertical="center" wrapText="1"/>
    </xf>
    <xf numFmtId="1" fontId="4" fillId="0" borderId="39" xfId="0" applyNumberFormat="1" applyFont="1" applyBorder="1" applyAlignment="1">
      <alignment horizontal="right" vertical="center" wrapText="1"/>
    </xf>
    <xf numFmtId="1" fontId="4" fillId="0" borderId="40" xfId="0" applyNumberFormat="1" applyFont="1" applyBorder="1" applyAlignment="1">
      <alignment horizontal="right" vertical="center" wrapText="1"/>
    </xf>
    <xf numFmtId="0" fontId="4" fillId="0" borderId="19" xfId="0" applyFont="1" applyBorder="1" applyAlignment="1">
      <alignment horizontal="right" vertical="center" wrapText="1"/>
    </xf>
    <xf numFmtId="0" fontId="4" fillId="0" borderId="20" xfId="0" applyFont="1" applyBorder="1" applyAlignment="1">
      <alignment horizontal="right" vertical="center" wrapText="1"/>
    </xf>
    <xf numFmtId="0" fontId="4" fillId="0" borderId="23" xfId="0" applyFont="1" applyBorder="1" applyAlignment="1">
      <alignment horizontal="right" vertical="center" wrapText="1"/>
    </xf>
    <xf numFmtId="1" fontId="8" fillId="0" borderId="41" xfId="0" applyNumberFormat="1" applyFont="1" applyBorder="1" applyAlignment="1">
      <alignment horizontal="right" vertical="center" wrapText="1"/>
    </xf>
    <xf numFmtId="1" fontId="8" fillId="0" borderId="48" xfId="0" applyNumberFormat="1" applyFont="1" applyBorder="1" applyAlignment="1">
      <alignment horizontal="right" vertical="center" wrapText="1"/>
    </xf>
    <xf numFmtId="4" fontId="8" fillId="0" borderId="14" xfId="0" applyNumberFormat="1" applyFont="1" applyBorder="1" applyAlignment="1">
      <alignment horizontal="center" vertical="center" wrapText="1"/>
    </xf>
    <xf numFmtId="4" fontId="8" fillId="0" borderId="8" xfId="0" applyNumberFormat="1" applyFont="1" applyBorder="1" applyAlignment="1">
      <alignment horizontal="center" vertical="center" wrapText="1"/>
    </xf>
    <xf numFmtId="4" fontId="8" fillId="0" borderId="7" xfId="0" applyNumberFormat="1" applyFont="1" applyBorder="1" applyAlignment="1">
      <alignment horizontal="center" vertical="center" wrapText="1"/>
    </xf>
    <xf numFmtId="0" fontId="8" fillId="0" borderId="0" xfId="0" applyFont="1" applyBorder="1" applyAlignment="1">
      <alignment horizontal="right" vertical="center" wrapText="1"/>
    </xf>
    <xf numFmtId="4" fontId="8" fillId="0" borderId="16" xfId="0" applyNumberFormat="1" applyFont="1" applyBorder="1" applyAlignment="1">
      <alignment horizontal="center" vertical="center" wrapText="1"/>
    </xf>
    <xf numFmtId="4" fontId="8" fillId="0" borderId="17" xfId="0" applyNumberFormat="1" applyFont="1" applyBorder="1" applyAlignment="1">
      <alignment horizontal="center" vertical="center" wrapText="1"/>
    </xf>
    <xf numFmtId="4" fontId="8" fillId="0" borderId="18" xfId="0" applyNumberFormat="1" applyFont="1" applyBorder="1" applyAlignment="1">
      <alignment horizontal="center" vertical="center" wrapText="1"/>
    </xf>
    <xf numFmtId="1" fontId="8" fillId="0" borderId="0" xfId="0" applyNumberFormat="1" applyFont="1" applyBorder="1" applyAlignment="1">
      <alignment horizontal="right" vertical="center" wrapText="1"/>
    </xf>
    <xf numFmtId="1" fontId="8" fillId="0" borderId="50" xfId="0" applyNumberFormat="1" applyFont="1" applyBorder="1" applyAlignment="1">
      <alignment horizontal="right" vertical="center" wrapText="1"/>
    </xf>
    <xf numFmtId="1" fontId="8" fillId="0" borderId="39" xfId="0" applyNumberFormat="1" applyFont="1" applyBorder="1" applyAlignment="1">
      <alignment horizontal="right" vertical="center" wrapText="1"/>
    </xf>
    <xf numFmtId="1" fontId="8" fillId="0" borderId="40" xfId="0" applyNumberFormat="1" applyFont="1" applyBorder="1" applyAlignment="1">
      <alignment horizontal="right" vertical="center" wrapText="1"/>
    </xf>
    <xf numFmtId="0" fontId="8" fillId="0" borderId="19" xfId="0" applyFont="1" applyBorder="1" applyAlignment="1">
      <alignment horizontal="right" vertical="center" wrapText="1"/>
    </xf>
    <xf numFmtId="0" fontId="8" fillId="0" borderId="20" xfId="0" applyFont="1" applyBorder="1" applyAlignment="1">
      <alignment horizontal="right" vertical="center" wrapText="1"/>
    </xf>
    <xf numFmtId="0" fontId="8" fillId="0" borderId="23" xfId="0" applyFont="1" applyBorder="1" applyAlignment="1">
      <alignment horizontal="right" vertical="center" wrapText="1"/>
    </xf>
    <xf numFmtId="1" fontId="8" fillId="0" borderId="10" xfId="0" applyNumberFormat="1" applyFont="1" applyBorder="1" applyAlignment="1">
      <alignment horizontal="right" vertical="center" wrapText="1"/>
    </xf>
  </cellXfs>
  <cellStyles count="2">
    <cellStyle name="Обычный" xfId="0" builtinId="0"/>
    <cellStyle name="Обычный_Лист1" xfId="1" xr:uid="{5DF922C4-6583-468E-BEAC-D4AEE0669C64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J104"/>
  <sheetViews>
    <sheetView zoomScale="75" zoomScaleNormal="75" zoomScaleSheetLayoutView="100" workbookViewId="0">
      <selection activeCell="D8" sqref="D8"/>
    </sheetView>
  </sheetViews>
  <sheetFormatPr defaultRowHeight="14.4" x14ac:dyDescent="0.3"/>
  <cols>
    <col min="1" max="1" width="4.6640625" customWidth="1"/>
    <col min="2" max="2" width="45.5546875" style="12" customWidth="1"/>
    <col min="3" max="3" width="21.109375" customWidth="1"/>
    <col min="4" max="5" width="32.6640625" customWidth="1"/>
    <col min="6" max="6" width="8.5546875" customWidth="1"/>
    <col min="7" max="7" width="11.33203125" style="16" customWidth="1"/>
    <col min="8" max="9" width="11.5546875" customWidth="1"/>
    <col min="10" max="10" width="11.44140625" customWidth="1"/>
  </cols>
  <sheetData>
    <row r="1" spans="1:10" s="5" customFormat="1" ht="13.8" x14ac:dyDescent="0.25">
      <c r="B1" s="47"/>
      <c r="G1" s="100"/>
      <c r="J1" s="101" t="s">
        <v>35</v>
      </c>
    </row>
    <row r="2" spans="1:10" s="5" customFormat="1" ht="13.8" x14ac:dyDescent="0.25">
      <c r="B2" s="47"/>
      <c r="G2" s="100"/>
      <c r="J2" s="101" t="s">
        <v>123</v>
      </c>
    </row>
    <row r="4" spans="1:10" ht="15.6" x14ac:dyDescent="0.3">
      <c r="A4" s="3" t="s">
        <v>0</v>
      </c>
      <c r="B4" s="13"/>
      <c r="C4" s="3"/>
    </row>
    <row r="5" spans="1:10" ht="15.6" x14ac:dyDescent="0.3">
      <c r="A5" s="2" t="s">
        <v>1</v>
      </c>
      <c r="B5" s="14"/>
      <c r="C5" s="2"/>
    </row>
    <row r="6" spans="1:10" ht="15.6" x14ac:dyDescent="0.3">
      <c r="A6" s="2" t="s">
        <v>2</v>
      </c>
      <c r="B6" s="14"/>
      <c r="C6" s="2"/>
    </row>
    <row r="7" spans="1:10" ht="15.6" x14ac:dyDescent="0.3">
      <c r="A7" s="1"/>
      <c r="B7" s="15"/>
      <c r="C7" s="1"/>
    </row>
    <row r="8" spans="1:10" ht="15.6" x14ac:dyDescent="0.3">
      <c r="A8" s="1" t="s">
        <v>27</v>
      </c>
      <c r="B8" s="15"/>
      <c r="C8" s="1"/>
    </row>
    <row r="9" spans="1:10" ht="16.2" thickBot="1" x14ac:dyDescent="0.35">
      <c r="A9" s="1"/>
      <c r="B9" s="15"/>
      <c r="C9" s="1"/>
    </row>
    <row r="10" spans="1:10" s="7" customFormat="1" ht="58.5" customHeight="1" thickBot="1" x14ac:dyDescent="0.3">
      <c r="A10" s="26" t="s">
        <v>3</v>
      </c>
      <c r="B10" s="11" t="s">
        <v>30</v>
      </c>
      <c r="C10" s="19" t="s">
        <v>17</v>
      </c>
      <c r="D10" s="19" t="s">
        <v>18</v>
      </c>
      <c r="E10" s="19" t="s">
        <v>19</v>
      </c>
      <c r="F10" s="19" t="s">
        <v>4</v>
      </c>
      <c r="G10" s="35" t="s">
        <v>22</v>
      </c>
      <c r="H10" s="19" t="s">
        <v>11</v>
      </c>
      <c r="I10" s="19" t="s">
        <v>20</v>
      </c>
      <c r="J10" s="30" t="s">
        <v>21</v>
      </c>
    </row>
    <row r="11" spans="1:10" ht="27" customHeight="1" x14ac:dyDescent="0.3">
      <c r="A11" s="18">
        <v>1</v>
      </c>
      <c r="B11" s="103" t="s">
        <v>43</v>
      </c>
      <c r="C11" s="39"/>
      <c r="D11" s="8"/>
      <c r="E11" s="27"/>
      <c r="F11" s="72" t="s">
        <v>23</v>
      </c>
      <c r="G11" s="149">
        <v>6557</v>
      </c>
      <c r="H11" s="78"/>
      <c r="I11" s="79">
        <f>H11*1.22</f>
        <v>0</v>
      </c>
      <c r="J11" s="80">
        <f>I11*G11</f>
        <v>0</v>
      </c>
    </row>
    <row r="12" spans="1:10" ht="30" customHeight="1" x14ac:dyDescent="0.3">
      <c r="A12" s="17">
        <v>2</v>
      </c>
      <c r="B12" s="102" t="s">
        <v>44</v>
      </c>
      <c r="C12" s="40"/>
      <c r="D12" s="6"/>
      <c r="E12" s="28"/>
      <c r="F12" s="73" t="s">
        <v>23</v>
      </c>
      <c r="G12" s="150">
        <v>4386</v>
      </c>
      <c r="H12" s="81"/>
      <c r="I12" s="82">
        <f t="shared" ref="I12:I24" si="0">H12*1.22</f>
        <v>0</v>
      </c>
      <c r="J12" s="83">
        <f t="shared" ref="J12:J24" si="1">I12*G12</f>
        <v>0</v>
      </c>
    </row>
    <row r="13" spans="1:10" ht="27" customHeight="1" x14ac:dyDescent="0.3">
      <c r="A13" s="17">
        <v>3</v>
      </c>
      <c r="B13" s="102" t="s">
        <v>45</v>
      </c>
      <c r="C13" s="40"/>
      <c r="D13" s="6"/>
      <c r="E13" s="28"/>
      <c r="F13" s="73" t="s">
        <v>23</v>
      </c>
      <c r="G13" s="42">
        <v>76</v>
      </c>
      <c r="H13" s="81"/>
      <c r="I13" s="82">
        <f t="shared" si="0"/>
        <v>0</v>
      </c>
      <c r="J13" s="83">
        <f t="shared" si="1"/>
        <v>0</v>
      </c>
    </row>
    <row r="14" spans="1:10" ht="31.5" customHeight="1" x14ac:dyDescent="0.3">
      <c r="A14" s="17">
        <v>4</v>
      </c>
      <c r="B14" s="102" t="s">
        <v>46</v>
      </c>
      <c r="C14" s="40"/>
      <c r="D14" s="6"/>
      <c r="E14" s="28"/>
      <c r="F14" s="73" t="s">
        <v>23</v>
      </c>
      <c r="G14" s="42">
        <v>40</v>
      </c>
      <c r="H14" s="81"/>
      <c r="I14" s="82">
        <f t="shared" si="0"/>
        <v>0</v>
      </c>
      <c r="J14" s="83">
        <f t="shared" si="1"/>
        <v>0</v>
      </c>
    </row>
    <row r="15" spans="1:10" ht="30" customHeight="1" x14ac:dyDescent="0.3">
      <c r="A15" s="17">
        <v>5</v>
      </c>
      <c r="B15" s="104" t="s">
        <v>55</v>
      </c>
      <c r="C15" s="40"/>
      <c r="D15" s="6"/>
      <c r="E15" s="28"/>
      <c r="F15" s="73" t="s">
        <v>23</v>
      </c>
      <c r="G15" s="42">
        <v>9</v>
      </c>
      <c r="H15" s="81"/>
      <c r="I15" s="82">
        <f t="shared" si="0"/>
        <v>0</v>
      </c>
      <c r="J15" s="83">
        <f t="shared" si="1"/>
        <v>0</v>
      </c>
    </row>
    <row r="16" spans="1:10" ht="30" customHeight="1" x14ac:dyDescent="0.3">
      <c r="A16" s="17">
        <v>6</v>
      </c>
      <c r="B16" s="102" t="s">
        <v>47</v>
      </c>
      <c r="C16" s="40"/>
      <c r="D16" s="6"/>
      <c r="E16" s="28"/>
      <c r="F16" s="73" t="s">
        <v>23</v>
      </c>
      <c r="G16" s="42">
        <v>35</v>
      </c>
      <c r="H16" s="81"/>
      <c r="I16" s="82">
        <f t="shared" si="0"/>
        <v>0</v>
      </c>
      <c r="J16" s="83">
        <f t="shared" si="1"/>
        <v>0</v>
      </c>
    </row>
    <row r="17" spans="1:10" ht="27" customHeight="1" x14ac:dyDescent="0.3">
      <c r="A17" s="17">
        <v>7</v>
      </c>
      <c r="B17" s="102" t="s">
        <v>48</v>
      </c>
      <c r="C17" s="40"/>
      <c r="D17" s="6"/>
      <c r="E17" s="28"/>
      <c r="F17" s="73" t="s">
        <v>23</v>
      </c>
      <c r="G17" s="42">
        <v>18</v>
      </c>
      <c r="H17" s="81"/>
      <c r="I17" s="82">
        <f t="shared" si="0"/>
        <v>0</v>
      </c>
      <c r="J17" s="83">
        <f t="shared" si="1"/>
        <v>0</v>
      </c>
    </row>
    <row r="18" spans="1:10" ht="27" customHeight="1" x14ac:dyDescent="0.3">
      <c r="A18" s="17">
        <v>8</v>
      </c>
      <c r="B18" s="102" t="s">
        <v>49</v>
      </c>
      <c r="C18" s="40"/>
      <c r="D18" s="6"/>
      <c r="E18" s="28"/>
      <c r="F18" s="73" t="s">
        <v>23</v>
      </c>
      <c r="G18" s="42">
        <v>21</v>
      </c>
      <c r="H18" s="81"/>
      <c r="I18" s="82">
        <f t="shared" si="0"/>
        <v>0</v>
      </c>
      <c r="J18" s="83">
        <f t="shared" si="1"/>
        <v>0</v>
      </c>
    </row>
    <row r="19" spans="1:10" ht="27" customHeight="1" x14ac:dyDescent="0.3">
      <c r="A19" s="17">
        <v>9</v>
      </c>
      <c r="B19" s="102" t="s">
        <v>50</v>
      </c>
      <c r="C19" s="40"/>
      <c r="D19" s="6"/>
      <c r="E19" s="28"/>
      <c r="F19" s="73" t="s">
        <v>23</v>
      </c>
      <c r="G19" s="42">
        <v>5</v>
      </c>
      <c r="H19" s="81"/>
      <c r="I19" s="82">
        <f t="shared" si="0"/>
        <v>0</v>
      </c>
      <c r="J19" s="83">
        <f t="shared" si="1"/>
        <v>0</v>
      </c>
    </row>
    <row r="20" spans="1:10" ht="27" customHeight="1" x14ac:dyDescent="0.3">
      <c r="A20" s="17">
        <v>10</v>
      </c>
      <c r="B20" s="102" t="s">
        <v>51</v>
      </c>
      <c r="C20" s="40"/>
      <c r="D20" s="6"/>
      <c r="E20" s="28"/>
      <c r="F20" s="73" t="s">
        <v>23</v>
      </c>
      <c r="G20" s="42">
        <v>2</v>
      </c>
      <c r="H20" s="81"/>
      <c r="I20" s="82">
        <f t="shared" si="0"/>
        <v>0</v>
      </c>
      <c r="J20" s="83">
        <f t="shared" si="1"/>
        <v>0</v>
      </c>
    </row>
    <row r="21" spans="1:10" ht="39.6" x14ac:dyDescent="0.3">
      <c r="A21" s="17">
        <v>11</v>
      </c>
      <c r="B21" s="102" t="s">
        <v>52</v>
      </c>
      <c r="C21" s="40"/>
      <c r="D21" s="6"/>
      <c r="E21" s="28"/>
      <c r="F21" s="73" t="s">
        <v>23</v>
      </c>
      <c r="G21" s="42">
        <v>24</v>
      </c>
      <c r="H21" s="81"/>
      <c r="I21" s="82">
        <f t="shared" si="0"/>
        <v>0</v>
      </c>
      <c r="J21" s="83">
        <f t="shared" si="1"/>
        <v>0</v>
      </c>
    </row>
    <row r="22" spans="1:10" ht="27.75" customHeight="1" x14ac:dyDescent="0.3">
      <c r="A22" s="17">
        <v>12</v>
      </c>
      <c r="B22" s="102" t="s">
        <v>53</v>
      </c>
      <c r="C22" s="40"/>
      <c r="D22" s="6"/>
      <c r="E22" s="28"/>
      <c r="F22" s="73" t="s">
        <v>23</v>
      </c>
      <c r="G22" s="42">
        <v>3973</v>
      </c>
      <c r="H22" s="81"/>
      <c r="I22" s="82">
        <f t="shared" si="0"/>
        <v>0</v>
      </c>
      <c r="J22" s="83">
        <f t="shared" si="1"/>
        <v>0</v>
      </c>
    </row>
    <row r="23" spans="1:10" ht="27.75" customHeight="1" x14ac:dyDescent="0.3">
      <c r="A23" s="116">
        <v>13</v>
      </c>
      <c r="B23" s="117" t="s">
        <v>54</v>
      </c>
      <c r="C23" s="91"/>
      <c r="D23" s="92"/>
      <c r="E23" s="93"/>
      <c r="F23" s="73" t="s">
        <v>23</v>
      </c>
      <c r="G23" s="42">
        <v>4</v>
      </c>
      <c r="H23" s="108"/>
      <c r="I23" s="82">
        <f t="shared" si="0"/>
        <v>0</v>
      </c>
      <c r="J23" s="83">
        <f t="shared" ref="J23" si="2">I23*G23</f>
        <v>0</v>
      </c>
    </row>
    <row r="24" spans="1:10" ht="27.75" customHeight="1" thickBot="1" x14ac:dyDescent="0.35">
      <c r="A24" s="116">
        <v>14</v>
      </c>
      <c r="B24" s="117" t="s">
        <v>103</v>
      </c>
      <c r="C24" s="91"/>
      <c r="D24" s="92"/>
      <c r="E24" s="93"/>
      <c r="F24" s="94" t="s">
        <v>23</v>
      </c>
      <c r="G24" s="151">
        <v>16</v>
      </c>
      <c r="H24" s="84"/>
      <c r="I24" s="85">
        <f t="shared" si="0"/>
        <v>0</v>
      </c>
      <c r="J24" s="86">
        <f t="shared" si="1"/>
        <v>0</v>
      </c>
    </row>
    <row r="25" spans="1:10" ht="27" customHeight="1" x14ac:dyDescent="0.3">
      <c r="A25" s="203" t="s">
        <v>12</v>
      </c>
      <c r="B25" s="203"/>
      <c r="C25" s="203"/>
      <c r="D25" s="203"/>
      <c r="E25" s="203"/>
      <c r="F25" s="203"/>
      <c r="G25" s="204"/>
      <c r="H25" s="186">
        <f>H26/1.22</f>
        <v>0</v>
      </c>
      <c r="I25" s="187"/>
      <c r="J25" s="188"/>
    </row>
    <row r="26" spans="1:10" ht="27" customHeight="1" thickBot="1" x14ac:dyDescent="0.35">
      <c r="A26" s="189" t="s">
        <v>5</v>
      </c>
      <c r="B26" s="189"/>
      <c r="C26" s="189"/>
      <c r="D26" s="189"/>
      <c r="E26" s="189"/>
      <c r="F26" s="189"/>
      <c r="G26" s="189"/>
      <c r="H26" s="190">
        <f>SUM(J11:J24)</f>
        <v>0</v>
      </c>
      <c r="I26" s="191"/>
      <c r="J26" s="192"/>
    </row>
    <row r="27" spans="1:10" ht="27" customHeight="1" x14ac:dyDescent="0.3">
      <c r="A27" s="193" t="s">
        <v>6</v>
      </c>
      <c r="B27" s="194"/>
      <c r="C27" s="194"/>
      <c r="D27" s="194"/>
      <c r="E27" s="194"/>
      <c r="F27" s="194"/>
      <c r="G27" s="194"/>
      <c r="H27" s="195"/>
      <c r="I27" s="196" t="s">
        <v>24</v>
      </c>
      <c r="J27" s="197"/>
    </row>
    <row r="28" spans="1:10" ht="27" customHeight="1" x14ac:dyDescent="0.3">
      <c r="A28" s="182" t="s">
        <v>7</v>
      </c>
      <c r="B28" s="183"/>
      <c r="C28" s="183"/>
      <c r="D28" s="183"/>
      <c r="E28" s="183"/>
      <c r="F28" s="183"/>
      <c r="G28" s="183"/>
      <c r="H28" s="184"/>
      <c r="I28" s="198" t="s">
        <v>25</v>
      </c>
      <c r="J28" s="199"/>
    </row>
    <row r="29" spans="1:10" ht="27" customHeight="1" x14ac:dyDescent="0.3">
      <c r="A29" s="182" t="s">
        <v>34</v>
      </c>
      <c r="B29" s="183"/>
      <c r="C29" s="183"/>
      <c r="D29" s="183"/>
      <c r="E29" s="183"/>
      <c r="F29" s="183"/>
      <c r="G29" s="183"/>
      <c r="H29" s="184"/>
      <c r="I29" s="198" t="s">
        <v>25</v>
      </c>
      <c r="J29" s="199"/>
    </row>
    <row r="30" spans="1:10" ht="27" customHeight="1" x14ac:dyDescent="0.3">
      <c r="A30" s="200" t="s">
        <v>32</v>
      </c>
      <c r="B30" s="201"/>
      <c r="C30" s="201"/>
      <c r="D30" s="201"/>
      <c r="E30" s="201"/>
      <c r="F30" s="201"/>
      <c r="G30" s="201"/>
      <c r="H30" s="202"/>
      <c r="I30" s="198" t="s">
        <v>33</v>
      </c>
      <c r="J30" s="199"/>
    </row>
    <row r="31" spans="1:10" ht="27" customHeight="1" x14ac:dyDescent="0.3">
      <c r="A31" s="182" t="s">
        <v>8</v>
      </c>
      <c r="B31" s="183"/>
      <c r="C31" s="183"/>
      <c r="D31" s="183"/>
      <c r="E31" s="183"/>
      <c r="F31" s="183"/>
      <c r="G31" s="183"/>
      <c r="H31" s="184"/>
      <c r="I31" s="198" t="s">
        <v>25</v>
      </c>
      <c r="J31" s="199"/>
    </row>
    <row r="32" spans="1:10" ht="31.5" customHeight="1" thickBot="1" x14ac:dyDescent="0.35">
      <c r="A32" s="177" t="s">
        <v>9</v>
      </c>
      <c r="B32" s="178"/>
      <c r="C32" s="178"/>
      <c r="D32" s="178"/>
      <c r="E32" s="178"/>
      <c r="F32" s="178"/>
      <c r="G32" s="178"/>
      <c r="H32" s="179"/>
      <c r="I32" s="180" t="s">
        <v>26</v>
      </c>
      <c r="J32" s="181"/>
    </row>
    <row r="33" spans="1:10" ht="17.25" customHeight="1" x14ac:dyDescent="0.3"/>
    <row r="34" spans="1:10" ht="16.5" customHeight="1" x14ac:dyDescent="0.3">
      <c r="D34" s="5" t="s">
        <v>13</v>
      </c>
      <c r="E34" s="5"/>
      <c r="F34" s="5" t="s">
        <v>14</v>
      </c>
      <c r="H34" t="s">
        <v>16</v>
      </c>
    </row>
    <row r="35" spans="1:10" ht="17.25" customHeight="1" x14ac:dyDescent="0.3">
      <c r="D35" s="5"/>
      <c r="E35" s="5"/>
      <c r="F35" s="5" t="s">
        <v>15</v>
      </c>
      <c r="H35" s="4" t="s">
        <v>10</v>
      </c>
      <c r="I35" s="4"/>
    </row>
    <row r="36" spans="1:10" ht="17.25" customHeight="1" x14ac:dyDescent="0.3"/>
    <row r="37" spans="1:10" ht="15.6" x14ac:dyDescent="0.3">
      <c r="A37" s="1" t="s">
        <v>41</v>
      </c>
      <c r="B37" s="15"/>
      <c r="C37" s="1"/>
    </row>
    <row r="38" spans="1:10" ht="16.2" thickBot="1" x14ac:dyDescent="0.35">
      <c r="A38" s="1"/>
      <c r="B38" s="15"/>
      <c r="C38" s="1"/>
    </row>
    <row r="39" spans="1:10" s="7" customFormat="1" ht="53.25" customHeight="1" thickBot="1" x14ac:dyDescent="0.3">
      <c r="A39" s="10" t="s">
        <v>3</v>
      </c>
      <c r="B39" s="11" t="s">
        <v>30</v>
      </c>
      <c r="C39" s="11" t="s">
        <v>17</v>
      </c>
      <c r="D39" s="11" t="s">
        <v>18</v>
      </c>
      <c r="E39" s="11" t="s">
        <v>19</v>
      </c>
      <c r="F39" s="11" t="s">
        <v>4</v>
      </c>
      <c r="G39" s="35" t="s">
        <v>22</v>
      </c>
      <c r="H39" s="19" t="s">
        <v>11</v>
      </c>
      <c r="I39" s="19" t="s">
        <v>20</v>
      </c>
      <c r="J39" s="30" t="s">
        <v>21</v>
      </c>
    </row>
    <row r="40" spans="1:10" ht="27" customHeight="1" x14ac:dyDescent="0.3">
      <c r="A40" s="154">
        <v>1</v>
      </c>
      <c r="B40" s="121" t="s">
        <v>56</v>
      </c>
      <c r="C40" s="118"/>
      <c r="D40" s="8"/>
      <c r="E40" s="20"/>
      <c r="F40" s="31" t="s">
        <v>29</v>
      </c>
      <c r="G40" s="75">
        <v>5970</v>
      </c>
      <c r="H40" s="78"/>
      <c r="I40" s="79">
        <f>H40*1.22</f>
        <v>0</v>
      </c>
      <c r="J40" s="80">
        <f>I40*G40</f>
        <v>0</v>
      </c>
    </row>
    <row r="41" spans="1:10" ht="27" customHeight="1" x14ac:dyDescent="0.3">
      <c r="A41" s="155">
        <f>A40+1</f>
        <v>2</v>
      </c>
      <c r="B41" s="122" t="s">
        <v>57</v>
      </c>
      <c r="C41" s="119"/>
      <c r="D41" s="6"/>
      <c r="E41" s="21"/>
      <c r="F41" s="32" t="s">
        <v>29</v>
      </c>
      <c r="G41" s="76">
        <v>3543</v>
      </c>
      <c r="H41" s="81"/>
      <c r="I41" s="82">
        <f t="shared" ref="I41:I49" si="3">H41*1.22</f>
        <v>0</v>
      </c>
      <c r="J41" s="83">
        <f t="shared" ref="J41:J49" si="4">I41*G41</f>
        <v>0</v>
      </c>
    </row>
    <row r="42" spans="1:10" ht="27" customHeight="1" x14ac:dyDescent="0.3">
      <c r="A42" s="155">
        <f t="shared" ref="A42" si="5">A41+1</f>
        <v>3</v>
      </c>
      <c r="B42" s="123" t="s">
        <v>58</v>
      </c>
      <c r="C42" s="119"/>
      <c r="D42" s="6"/>
      <c r="E42" s="21"/>
      <c r="F42" s="32" t="s">
        <v>29</v>
      </c>
      <c r="G42" s="76">
        <v>506</v>
      </c>
      <c r="H42" s="81"/>
      <c r="I42" s="82">
        <f t="shared" si="3"/>
        <v>0</v>
      </c>
      <c r="J42" s="83">
        <f t="shared" si="4"/>
        <v>0</v>
      </c>
    </row>
    <row r="43" spans="1:10" ht="39.6" x14ac:dyDescent="0.3">
      <c r="A43" s="155">
        <v>4</v>
      </c>
      <c r="B43" s="70" t="s">
        <v>59</v>
      </c>
      <c r="C43" s="119"/>
      <c r="D43" s="6"/>
      <c r="E43" s="21"/>
      <c r="F43" s="32" t="s">
        <v>29</v>
      </c>
      <c r="G43" s="76">
        <v>47</v>
      </c>
      <c r="H43" s="81"/>
      <c r="I43" s="82">
        <f t="shared" si="3"/>
        <v>0</v>
      </c>
      <c r="J43" s="83">
        <f t="shared" si="4"/>
        <v>0</v>
      </c>
    </row>
    <row r="44" spans="1:10" ht="39.6" x14ac:dyDescent="0.3">
      <c r="A44" s="155">
        <v>5</v>
      </c>
      <c r="B44" s="70" t="s">
        <v>60</v>
      </c>
      <c r="C44" s="119"/>
      <c r="D44" s="6"/>
      <c r="E44" s="21"/>
      <c r="F44" s="32" t="s">
        <v>29</v>
      </c>
      <c r="G44" s="76">
        <v>18</v>
      </c>
      <c r="H44" s="81"/>
      <c r="I44" s="82">
        <f t="shared" si="3"/>
        <v>0</v>
      </c>
      <c r="J44" s="83">
        <f t="shared" si="4"/>
        <v>0</v>
      </c>
    </row>
    <row r="45" spans="1:10" ht="39.6" x14ac:dyDescent="0.3">
      <c r="A45" s="155">
        <v>6</v>
      </c>
      <c r="B45" s="70" t="s">
        <v>61</v>
      </c>
      <c r="C45" s="119"/>
      <c r="D45" s="6"/>
      <c r="E45" s="21"/>
      <c r="F45" s="32" t="s">
        <v>29</v>
      </c>
      <c r="G45" s="76">
        <v>5</v>
      </c>
      <c r="H45" s="81"/>
      <c r="I45" s="82">
        <f t="shared" si="3"/>
        <v>0</v>
      </c>
      <c r="J45" s="83">
        <f t="shared" si="4"/>
        <v>0</v>
      </c>
    </row>
    <row r="46" spans="1:10" ht="28.5" customHeight="1" x14ac:dyDescent="0.3">
      <c r="A46" s="152">
        <v>7</v>
      </c>
      <c r="B46" s="70" t="s">
        <v>62</v>
      </c>
      <c r="C46" s="109"/>
      <c r="D46" s="92"/>
      <c r="E46" s="105"/>
      <c r="F46" s="32" t="s">
        <v>29</v>
      </c>
      <c r="G46" s="107">
        <v>7</v>
      </c>
      <c r="H46" s="108"/>
      <c r="I46" s="82">
        <f t="shared" si="3"/>
        <v>0</v>
      </c>
      <c r="J46" s="83">
        <f t="shared" ref="J46:J47" si="6">I46*G46</f>
        <v>0</v>
      </c>
    </row>
    <row r="47" spans="1:10" ht="39.6" x14ac:dyDescent="0.3">
      <c r="A47" s="152">
        <v>8</v>
      </c>
      <c r="B47" s="70" t="s">
        <v>63</v>
      </c>
      <c r="C47" s="109"/>
      <c r="D47" s="92"/>
      <c r="E47" s="105"/>
      <c r="F47" s="32" t="s">
        <v>29</v>
      </c>
      <c r="G47" s="107">
        <v>5</v>
      </c>
      <c r="H47" s="108"/>
      <c r="I47" s="82">
        <f t="shared" si="3"/>
        <v>0</v>
      </c>
      <c r="J47" s="83">
        <f t="shared" si="6"/>
        <v>0</v>
      </c>
    </row>
    <row r="48" spans="1:10" ht="26.4" x14ac:dyDescent="0.3">
      <c r="A48" s="152">
        <v>9</v>
      </c>
      <c r="B48" s="36" t="s">
        <v>64</v>
      </c>
      <c r="C48" s="109"/>
      <c r="D48" s="92"/>
      <c r="E48" s="105"/>
      <c r="F48" s="106" t="s">
        <v>29</v>
      </c>
      <c r="G48" s="107">
        <v>30</v>
      </c>
      <c r="H48" s="108"/>
      <c r="I48" s="82">
        <f t="shared" si="3"/>
        <v>0</v>
      </c>
      <c r="J48" s="83">
        <f t="shared" ref="J48" si="7">I48*G48</f>
        <v>0</v>
      </c>
    </row>
    <row r="49" spans="1:10" ht="27" customHeight="1" thickBot="1" x14ac:dyDescent="0.35">
      <c r="A49" s="153">
        <v>10</v>
      </c>
      <c r="B49" s="71" t="s">
        <v>124</v>
      </c>
      <c r="C49" s="120"/>
      <c r="D49" s="9"/>
      <c r="E49" s="22"/>
      <c r="F49" s="33" t="s">
        <v>29</v>
      </c>
      <c r="G49" s="77">
        <v>16</v>
      </c>
      <c r="H49" s="84"/>
      <c r="I49" s="85">
        <f t="shared" si="3"/>
        <v>0</v>
      </c>
      <c r="J49" s="86">
        <f t="shared" si="4"/>
        <v>0</v>
      </c>
    </row>
    <row r="50" spans="1:10" ht="27" customHeight="1" x14ac:dyDescent="0.3">
      <c r="A50" s="185" t="s">
        <v>12</v>
      </c>
      <c r="B50" s="185"/>
      <c r="C50" s="185"/>
      <c r="D50" s="185"/>
      <c r="E50" s="185"/>
      <c r="F50" s="185"/>
      <c r="G50" s="185"/>
      <c r="H50" s="186">
        <f>H51/1.22</f>
        <v>0</v>
      </c>
      <c r="I50" s="187"/>
      <c r="J50" s="188"/>
    </row>
    <row r="51" spans="1:10" ht="27" customHeight="1" thickBot="1" x14ac:dyDescent="0.35">
      <c r="A51" s="189" t="s">
        <v>5</v>
      </c>
      <c r="B51" s="189"/>
      <c r="C51" s="189"/>
      <c r="D51" s="189"/>
      <c r="E51" s="189"/>
      <c r="F51" s="189"/>
      <c r="G51" s="189"/>
      <c r="H51" s="190">
        <f>SUM(J40:J49)</f>
        <v>0</v>
      </c>
      <c r="I51" s="191"/>
      <c r="J51" s="192"/>
    </row>
    <row r="52" spans="1:10" ht="27" customHeight="1" x14ac:dyDescent="0.3">
      <c r="A52" s="193" t="s">
        <v>6</v>
      </c>
      <c r="B52" s="194"/>
      <c r="C52" s="194"/>
      <c r="D52" s="194"/>
      <c r="E52" s="194"/>
      <c r="F52" s="194"/>
      <c r="G52" s="194"/>
      <c r="H52" s="195"/>
      <c r="I52" s="196" t="s">
        <v>24</v>
      </c>
      <c r="J52" s="197"/>
    </row>
    <row r="53" spans="1:10" ht="27" customHeight="1" x14ac:dyDescent="0.3">
      <c r="A53" s="182" t="s">
        <v>7</v>
      </c>
      <c r="B53" s="183"/>
      <c r="C53" s="183"/>
      <c r="D53" s="183"/>
      <c r="E53" s="183"/>
      <c r="F53" s="183"/>
      <c r="G53" s="183"/>
      <c r="H53" s="184"/>
      <c r="I53" s="198" t="s">
        <v>25</v>
      </c>
      <c r="J53" s="199"/>
    </row>
    <row r="54" spans="1:10" ht="27" customHeight="1" x14ac:dyDescent="0.3">
      <c r="A54" s="182" t="s">
        <v>34</v>
      </c>
      <c r="B54" s="183"/>
      <c r="C54" s="183"/>
      <c r="D54" s="183"/>
      <c r="E54" s="183"/>
      <c r="F54" s="183"/>
      <c r="G54" s="183"/>
      <c r="H54" s="184"/>
      <c r="I54" s="198" t="s">
        <v>25</v>
      </c>
      <c r="J54" s="199"/>
    </row>
    <row r="55" spans="1:10" ht="27" customHeight="1" x14ac:dyDescent="0.3">
      <c r="A55" s="200" t="s">
        <v>32</v>
      </c>
      <c r="B55" s="201"/>
      <c r="C55" s="201"/>
      <c r="D55" s="201"/>
      <c r="E55" s="201"/>
      <c r="F55" s="201"/>
      <c r="G55" s="201"/>
      <c r="H55" s="202"/>
      <c r="I55" s="198" t="s">
        <v>33</v>
      </c>
      <c r="J55" s="199"/>
    </row>
    <row r="56" spans="1:10" ht="27" customHeight="1" x14ac:dyDescent="0.3">
      <c r="A56" s="182" t="s">
        <v>8</v>
      </c>
      <c r="B56" s="183"/>
      <c r="C56" s="183"/>
      <c r="D56" s="183"/>
      <c r="E56" s="183"/>
      <c r="F56" s="183"/>
      <c r="G56" s="183"/>
      <c r="H56" s="184"/>
      <c r="I56" s="198" t="s">
        <v>25</v>
      </c>
      <c r="J56" s="199"/>
    </row>
    <row r="57" spans="1:10" ht="32.25" customHeight="1" thickBot="1" x14ac:dyDescent="0.35">
      <c r="A57" s="177" t="s">
        <v>9</v>
      </c>
      <c r="B57" s="178"/>
      <c r="C57" s="178"/>
      <c r="D57" s="178"/>
      <c r="E57" s="178"/>
      <c r="F57" s="178"/>
      <c r="G57" s="178"/>
      <c r="H57" s="179"/>
      <c r="I57" s="180" t="s">
        <v>26</v>
      </c>
      <c r="J57" s="181"/>
    </row>
    <row r="58" spans="1:10" ht="17.25" customHeight="1" x14ac:dyDescent="0.3">
      <c r="A58" s="97"/>
      <c r="B58" s="97"/>
      <c r="C58" s="97"/>
      <c r="D58" s="97"/>
      <c r="E58" s="97"/>
      <c r="F58" s="97"/>
      <c r="G58" s="97"/>
      <c r="H58" s="97"/>
      <c r="I58" s="98"/>
      <c r="J58" s="98"/>
    </row>
    <row r="59" spans="1:10" ht="16.5" customHeight="1" x14ac:dyDescent="0.3">
      <c r="D59" s="5" t="s">
        <v>13</v>
      </c>
      <c r="E59" s="5"/>
      <c r="F59" s="5" t="s">
        <v>14</v>
      </c>
      <c r="H59" t="s">
        <v>16</v>
      </c>
    </row>
    <row r="60" spans="1:10" ht="17.25" customHeight="1" x14ac:dyDescent="0.3">
      <c r="D60" s="5"/>
      <c r="E60" s="5"/>
      <c r="F60" s="5" t="s">
        <v>15</v>
      </c>
      <c r="H60" s="4" t="s">
        <v>10</v>
      </c>
      <c r="I60" s="4"/>
    </row>
    <row r="62" spans="1:10" ht="15.6" x14ac:dyDescent="0.3">
      <c r="A62" s="1" t="s">
        <v>28</v>
      </c>
      <c r="B62" s="15"/>
      <c r="C62" s="1"/>
    </row>
    <row r="63" spans="1:10" ht="16.2" thickBot="1" x14ac:dyDescent="0.35">
      <c r="A63" s="1"/>
      <c r="B63" s="15"/>
      <c r="C63" s="1"/>
    </row>
    <row r="64" spans="1:10" s="7" customFormat="1" ht="53.25" customHeight="1" thickBot="1" x14ac:dyDescent="0.3">
      <c r="A64" s="10" t="s">
        <v>3</v>
      </c>
      <c r="B64" s="19" t="s">
        <v>30</v>
      </c>
      <c r="C64" s="19" t="s">
        <v>17</v>
      </c>
      <c r="D64" s="19" t="s">
        <v>18</v>
      </c>
      <c r="E64" s="19" t="s">
        <v>19</v>
      </c>
      <c r="F64" s="19" t="s">
        <v>4</v>
      </c>
      <c r="G64" s="34" t="s">
        <v>22</v>
      </c>
      <c r="H64" s="19" t="s">
        <v>11</v>
      </c>
      <c r="I64" s="19" t="s">
        <v>20</v>
      </c>
      <c r="J64" s="30" t="s">
        <v>21</v>
      </c>
    </row>
    <row r="65" spans="1:10" ht="27" customHeight="1" x14ac:dyDescent="0.3">
      <c r="A65" s="76">
        <v>1</v>
      </c>
      <c r="B65" s="38" t="s">
        <v>65</v>
      </c>
      <c r="C65" s="118"/>
      <c r="D65" s="8"/>
      <c r="E65" s="27"/>
      <c r="F65" s="72" t="s">
        <v>23</v>
      </c>
      <c r="G65" s="75">
        <v>6193</v>
      </c>
      <c r="H65" s="78"/>
      <c r="I65" s="79">
        <f>H65*1.22</f>
        <v>0</v>
      </c>
      <c r="J65" s="80">
        <f>I65*G65</f>
        <v>0</v>
      </c>
    </row>
    <row r="66" spans="1:10" ht="30" customHeight="1" x14ac:dyDescent="0.3">
      <c r="A66" s="76">
        <v>2</v>
      </c>
      <c r="B66" s="36" t="s">
        <v>66</v>
      </c>
      <c r="C66" s="119"/>
      <c r="D66" s="6"/>
      <c r="E66" s="28"/>
      <c r="F66" s="73" t="s">
        <v>29</v>
      </c>
      <c r="G66" s="76">
        <v>60152</v>
      </c>
      <c r="H66" s="81"/>
      <c r="I66" s="82">
        <f t="shared" ref="I66:I93" si="8">H66*1.22</f>
        <v>0</v>
      </c>
      <c r="J66" s="83">
        <f t="shared" ref="J66:J93" si="9">I66*G66</f>
        <v>0</v>
      </c>
    </row>
    <row r="67" spans="1:10" ht="27" customHeight="1" x14ac:dyDescent="0.3">
      <c r="A67" s="76">
        <v>3</v>
      </c>
      <c r="B67" s="99" t="s">
        <v>67</v>
      </c>
      <c r="C67" s="119"/>
      <c r="D67" s="6"/>
      <c r="E67" s="28"/>
      <c r="F67" s="73" t="s">
        <v>29</v>
      </c>
      <c r="G67" s="76">
        <v>18319</v>
      </c>
      <c r="H67" s="81"/>
      <c r="I67" s="82">
        <f t="shared" si="8"/>
        <v>0</v>
      </c>
      <c r="J67" s="83">
        <f t="shared" si="9"/>
        <v>0</v>
      </c>
    </row>
    <row r="68" spans="1:10" ht="27" customHeight="1" x14ac:dyDescent="0.3">
      <c r="A68" s="76">
        <v>4</v>
      </c>
      <c r="B68" s="99" t="s">
        <v>68</v>
      </c>
      <c r="C68" s="119"/>
      <c r="D68" s="6"/>
      <c r="E68" s="28"/>
      <c r="F68" s="73" t="s">
        <v>29</v>
      </c>
      <c r="G68" s="76">
        <v>46</v>
      </c>
      <c r="H68" s="81"/>
      <c r="I68" s="82">
        <f t="shared" si="8"/>
        <v>0</v>
      </c>
      <c r="J68" s="83">
        <f t="shared" si="9"/>
        <v>0</v>
      </c>
    </row>
    <row r="69" spans="1:10" ht="27" customHeight="1" x14ac:dyDescent="0.3">
      <c r="A69" s="76">
        <v>5</v>
      </c>
      <c r="B69" s="36" t="s">
        <v>69</v>
      </c>
      <c r="C69" s="119"/>
      <c r="D69" s="6"/>
      <c r="E69" s="28"/>
      <c r="F69" s="73" t="s">
        <v>29</v>
      </c>
      <c r="G69" s="76">
        <v>379</v>
      </c>
      <c r="H69" s="81"/>
      <c r="I69" s="82">
        <f t="shared" si="8"/>
        <v>0</v>
      </c>
      <c r="J69" s="83">
        <f t="shared" si="9"/>
        <v>0</v>
      </c>
    </row>
    <row r="70" spans="1:10" ht="27" customHeight="1" x14ac:dyDescent="0.3">
      <c r="A70" s="76">
        <v>6</v>
      </c>
      <c r="B70" s="36" t="s">
        <v>70</v>
      </c>
      <c r="C70" s="119"/>
      <c r="D70" s="6"/>
      <c r="E70" s="28"/>
      <c r="F70" s="73" t="s">
        <v>29</v>
      </c>
      <c r="G70" s="76">
        <v>118</v>
      </c>
      <c r="H70" s="81"/>
      <c r="I70" s="82">
        <f t="shared" si="8"/>
        <v>0</v>
      </c>
      <c r="J70" s="83">
        <f t="shared" si="9"/>
        <v>0</v>
      </c>
    </row>
    <row r="71" spans="1:10" ht="27" customHeight="1" x14ac:dyDescent="0.3">
      <c r="A71" s="76">
        <v>7</v>
      </c>
      <c r="B71" s="36" t="s">
        <v>125</v>
      </c>
      <c r="C71" s="119"/>
      <c r="D71" s="6"/>
      <c r="E71" s="28"/>
      <c r="F71" s="73" t="s">
        <v>29</v>
      </c>
      <c r="G71" s="76">
        <v>64</v>
      </c>
      <c r="H71" s="81"/>
      <c r="I71" s="82">
        <f t="shared" si="8"/>
        <v>0</v>
      </c>
      <c r="J71" s="83">
        <f t="shared" si="9"/>
        <v>0</v>
      </c>
    </row>
    <row r="72" spans="1:10" ht="27" customHeight="1" x14ac:dyDescent="0.3">
      <c r="A72" s="76">
        <v>8</v>
      </c>
      <c r="B72" s="37" t="s">
        <v>71</v>
      </c>
      <c r="C72" s="119"/>
      <c r="D72" s="6"/>
      <c r="E72" s="28"/>
      <c r="F72" s="73" t="s">
        <v>29</v>
      </c>
      <c r="G72" s="76">
        <v>1728</v>
      </c>
      <c r="H72" s="81"/>
      <c r="I72" s="82">
        <f t="shared" si="8"/>
        <v>0</v>
      </c>
      <c r="J72" s="83">
        <f t="shared" si="9"/>
        <v>0</v>
      </c>
    </row>
    <row r="73" spans="1:10" ht="27" customHeight="1" x14ac:dyDescent="0.3">
      <c r="A73" s="76">
        <v>9</v>
      </c>
      <c r="B73" s="36" t="s">
        <v>72</v>
      </c>
      <c r="C73" s="119"/>
      <c r="D73" s="6"/>
      <c r="E73" s="28"/>
      <c r="F73" s="73" t="s">
        <v>29</v>
      </c>
      <c r="G73" s="76">
        <v>7</v>
      </c>
      <c r="H73" s="81"/>
      <c r="I73" s="82">
        <f t="shared" si="8"/>
        <v>0</v>
      </c>
      <c r="J73" s="83">
        <f t="shared" si="9"/>
        <v>0</v>
      </c>
    </row>
    <row r="74" spans="1:10" ht="27" customHeight="1" x14ac:dyDescent="0.3">
      <c r="A74" s="76">
        <v>10</v>
      </c>
      <c r="B74" s="36" t="s">
        <v>73</v>
      </c>
      <c r="C74" s="119"/>
      <c r="D74" s="6"/>
      <c r="E74" s="28"/>
      <c r="F74" s="73" t="s">
        <v>29</v>
      </c>
      <c r="G74" s="76">
        <v>1144</v>
      </c>
      <c r="H74" s="81"/>
      <c r="I74" s="82">
        <f t="shared" si="8"/>
        <v>0</v>
      </c>
      <c r="J74" s="83">
        <f t="shared" si="9"/>
        <v>0</v>
      </c>
    </row>
    <row r="75" spans="1:10" ht="27" customHeight="1" x14ac:dyDescent="0.3">
      <c r="A75" s="76">
        <v>11</v>
      </c>
      <c r="B75" s="36" t="s">
        <v>74</v>
      </c>
      <c r="C75" s="119"/>
      <c r="D75" s="6"/>
      <c r="E75" s="28"/>
      <c r="F75" s="73" t="s">
        <v>29</v>
      </c>
      <c r="G75" s="76">
        <v>518</v>
      </c>
      <c r="H75" s="81"/>
      <c r="I75" s="82">
        <f t="shared" si="8"/>
        <v>0</v>
      </c>
      <c r="J75" s="83">
        <f t="shared" si="9"/>
        <v>0</v>
      </c>
    </row>
    <row r="76" spans="1:10" ht="27" customHeight="1" x14ac:dyDescent="0.3">
      <c r="A76" s="76">
        <v>12</v>
      </c>
      <c r="B76" s="36" t="s">
        <v>75</v>
      </c>
      <c r="C76" s="119"/>
      <c r="D76" s="6"/>
      <c r="E76" s="28"/>
      <c r="F76" s="73" t="s">
        <v>29</v>
      </c>
      <c r="G76" s="76">
        <v>5441</v>
      </c>
      <c r="H76" s="81"/>
      <c r="I76" s="82">
        <f t="shared" si="8"/>
        <v>0</v>
      </c>
      <c r="J76" s="83">
        <f t="shared" si="9"/>
        <v>0</v>
      </c>
    </row>
    <row r="77" spans="1:10" ht="39.6" x14ac:dyDescent="0.3">
      <c r="A77" s="76">
        <v>13</v>
      </c>
      <c r="B77" s="37" t="s">
        <v>76</v>
      </c>
      <c r="C77" s="119"/>
      <c r="D77" s="6"/>
      <c r="E77" s="28"/>
      <c r="F77" s="73" t="s">
        <v>29</v>
      </c>
      <c r="G77" s="76">
        <v>34</v>
      </c>
      <c r="H77" s="81"/>
      <c r="I77" s="82">
        <f t="shared" si="8"/>
        <v>0</v>
      </c>
      <c r="J77" s="83">
        <f t="shared" si="9"/>
        <v>0</v>
      </c>
    </row>
    <row r="78" spans="1:10" ht="66" x14ac:dyDescent="0.3">
      <c r="A78" s="76">
        <v>14</v>
      </c>
      <c r="B78" s="36" t="s">
        <v>77</v>
      </c>
      <c r="C78" s="119"/>
      <c r="D78" s="6"/>
      <c r="E78" s="28"/>
      <c r="F78" s="73" t="s">
        <v>23</v>
      </c>
      <c r="G78" s="76">
        <v>34</v>
      </c>
      <c r="H78" s="81"/>
      <c r="I78" s="82">
        <f t="shared" si="8"/>
        <v>0</v>
      </c>
      <c r="J78" s="83">
        <f t="shared" si="9"/>
        <v>0</v>
      </c>
    </row>
    <row r="79" spans="1:10" ht="66" x14ac:dyDescent="0.3">
      <c r="A79" s="76">
        <v>15</v>
      </c>
      <c r="B79" s="36" t="s">
        <v>78</v>
      </c>
      <c r="C79" s="119"/>
      <c r="D79" s="6"/>
      <c r="E79" s="28"/>
      <c r="F79" s="73" t="s">
        <v>23</v>
      </c>
      <c r="G79" s="76">
        <v>93</v>
      </c>
      <c r="H79" s="81"/>
      <c r="I79" s="82">
        <f t="shared" si="8"/>
        <v>0</v>
      </c>
      <c r="J79" s="83">
        <f t="shared" si="9"/>
        <v>0</v>
      </c>
    </row>
    <row r="80" spans="1:10" ht="27" customHeight="1" x14ac:dyDescent="0.3">
      <c r="A80" s="76">
        <v>16</v>
      </c>
      <c r="B80" s="36" t="s">
        <v>79</v>
      </c>
      <c r="C80" s="119"/>
      <c r="D80" s="6"/>
      <c r="E80" s="28"/>
      <c r="F80" s="73" t="s">
        <v>23</v>
      </c>
      <c r="G80" s="76">
        <v>28</v>
      </c>
      <c r="H80" s="81"/>
      <c r="I80" s="82">
        <f t="shared" si="8"/>
        <v>0</v>
      </c>
      <c r="J80" s="83">
        <f t="shared" si="9"/>
        <v>0</v>
      </c>
    </row>
    <row r="81" spans="1:10" ht="27" customHeight="1" x14ac:dyDescent="0.3">
      <c r="A81" s="76">
        <v>17</v>
      </c>
      <c r="B81" s="36" t="s">
        <v>80</v>
      </c>
      <c r="C81" s="119"/>
      <c r="D81" s="6"/>
      <c r="E81" s="28"/>
      <c r="F81" s="73" t="s">
        <v>23</v>
      </c>
      <c r="G81" s="76">
        <v>50</v>
      </c>
      <c r="H81" s="81"/>
      <c r="I81" s="82">
        <f t="shared" si="8"/>
        <v>0</v>
      </c>
      <c r="J81" s="83">
        <f t="shared" si="9"/>
        <v>0</v>
      </c>
    </row>
    <row r="82" spans="1:10" ht="27" customHeight="1" x14ac:dyDescent="0.3">
      <c r="A82" s="76">
        <v>18</v>
      </c>
      <c r="B82" s="36" t="s">
        <v>81</v>
      </c>
      <c r="C82" s="119"/>
      <c r="D82" s="6"/>
      <c r="E82" s="28"/>
      <c r="F82" s="73" t="s">
        <v>23</v>
      </c>
      <c r="G82" s="76">
        <v>27</v>
      </c>
      <c r="H82" s="81"/>
      <c r="I82" s="82">
        <f t="shared" si="8"/>
        <v>0</v>
      </c>
      <c r="J82" s="83">
        <f t="shared" si="9"/>
        <v>0</v>
      </c>
    </row>
    <row r="83" spans="1:10" ht="27" customHeight="1" x14ac:dyDescent="0.3">
      <c r="A83" s="76">
        <v>19</v>
      </c>
      <c r="B83" s="36" t="s">
        <v>82</v>
      </c>
      <c r="C83" s="119"/>
      <c r="D83" s="6"/>
      <c r="E83" s="28"/>
      <c r="F83" s="73" t="s">
        <v>23</v>
      </c>
      <c r="G83" s="76">
        <v>24</v>
      </c>
      <c r="H83" s="81"/>
      <c r="I83" s="82">
        <f t="shared" si="8"/>
        <v>0</v>
      </c>
      <c r="J83" s="83">
        <f t="shared" si="9"/>
        <v>0</v>
      </c>
    </row>
    <row r="84" spans="1:10" ht="27" customHeight="1" x14ac:dyDescent="0.3">
      <c r="A84" s="76">
        <v>20</v>
      </c>
      <c r="B84" s="36" t="s">
        <v>83</v>
      </c>
      <c r="C84" s="119"/>
      <c r="D84" s="6"/>
      <c r="E84" s="28"/>
      <c r="F84" s="73" t="s">
        <v>23</v>
      </c>
      <c r="G84" s="76">
        <v>73</v>
      </c>
      <c r="H84" s="81"/>
      <c r="I84" s="82">
        <f t="shared" si="8"/>
        <v>0</v>
      </c>
      <c r="J84" s="83">
        <f t="shared" si="9"/>
        <v>0</v>
      </c>
    </row>
    <row r="85" spans="1:10" ht="27" customHeight="1" x14ac:dyDescent="0.3">
      <c r="A85" s="76">
        <v>21</v>
      </c>
      <c r="B85" s="70" t="s">
        <v>84</v>
      </c>
      <c r="C85" s="119"/>
      <c r="D85" s="6"/>
      <c r="E85" s="28"/>
      <c r="F85" s="73" t="s">
        <v>23</v>
      </c>
      <c r="G85" s="76">
        <v>1</v>
      </c>
      <c r="H85" s="81"/>
      <c r="I85" s="82">
        <f t="shared" si="8"/>
        <v>0</v>
      </c>
      <c r="J85" s="83">
        <f t="shared" si="9"/>
        <v>0</v>
      </c>
    </row>
    <row r="86" spans="1:10" ht="27" customHeight="1" x14ac:dyDescent="0.3">
      <c r="A86" s="76">
        <v>22</v>
      </c>
      <c r="B86" s="36" t="s">
        <v>85</v>
      </c>
      <c r="C86" s="119"/>
      <c r="D86" s="6"/>
      <c r="E86" s="28"/>
      <c r="F86" s="73" t="s">
        <v>23</v>
      </c>
      <c r="G86" s="76">
        <v>5770</v>
      </c>
      <c r="H86" s="81"/>
      <c r="I86" s="82">
        <f t="shared" si="8"/>
        <v>0</v>
      </c>
      <c r="J86" s="83">
        <f t="shared" si="9"/>
        <v>0</v>
      </c>
    </row>
    <row r="87" spans="1:10" ht="27" customHeight="1" x14ac:dyDescent="0.3">
      <c r="A87" s="76">
        <v>23</v>
      </c>
      <c r="B87" s="36" t="s">
        <v>86</v>
      </c>
      <c r="C87" s="119"/>
      <c r="D87" s="6"/>
      <c r="E87" s="28"/>
      <c r="F87" s="73" t="s">
        <v>23</v>
      </c>
      <c r="G87" s="76">
        <v>244</v>
      </c>
      <c r="H87" s="81"/>
      <c r="I87" s="82">
        <f t="shared" si="8"/>
        <v>0</v>
      </c>
      <c r="J87" s="83">
        <f t="shared" si="9"/>
        <v>0</v>
      </c>
    </row>
    <row r="88" spans="1:10" ht="27" customHeight="1" x14ac:dyDescent="0.3">
      <c r="A88" s="76">
        <v>24</v>
      </c>
      <c r="B88" s="36" t="s">
        <v>87</v>
      </c>
      <c r="C88" s="119"/>
      <c r="D88" s="6"/>
      <c r="E88" s="28"/>
      <c r="F88" s="73" t="s">
        <v>23</v>
      </c>
      <c r="G88" s="76">
        <v>27</v>
      </c>
      <c r="H88" s="81"/>
      <c r="I88" s="82">
        <f t="shared" si="8"/>
        <v>0</v>
      </c>
      <c r="J88" s="83">
        <f>I88*G88</f>
        <v>0</v>
      </c>
    </row>
    <row r="89" spans="1:10" ht="27" customHeight="1" x14ac:dyDescent="0.3">
      <c r="A89" s="76">
        <v>25</v>
      </c>
      <c r="B89" s="69" t="s">
        <v>88</v>
      </c>
      <c r="C89" s="119"/>
      <c r="D89" s="6"/>
      <c r="E89" s="28"/>
      <c r="F89" s="73" t="s">
        <v>23</v>
      </c>
      <c r="G89" s="76">
        <v>123</v>
      </c>
      <c r="H89" s="81"/>
      <c r="I89" s="82">
        <f t="shared" si="8"/>
        <v>0</v>
      </c>
      <c r="J89" s="83">
        <f t="shared" si="9"/>
        <v>0</v>
      </c>
    </row>
    <row r="90" spans="1:10" ht="27" customHeight="1" x14ac:dyDescent="0.3">
      <c r="A90" s="76">
        <v>26</v>
      </c>
      <c r="B90" s="36" t="s">
        <v>89</v>
      </c>
      <c r="C90" s="109"/>
      <c r="D90" s="92"/>
      <c r="E90" s="93"/>
      <c r="F90" s="94" t="s">
        <v>23</v>
      </c>
      <c r="G90" s="107">
        <v>207</v>
      </c>
      <c r="H90" s="108"/>
      <c r="I90" s="82">
        <f t="shared" si="8"/>
        <v>0</v>
      </c>
      <c r="J90" s="83">
        <f t="shared" ref="J90:J91" si="10">I90*G90</f>
        <v>0</v>
      </c>
    </row>
    <row r="91" spans="1:10" ht="27" customHeight="1" x14ac:dyDescent="0.3">
      <c r="A91" s="76">
        <v>27</v>
      </c>
      <c r="B91" s="36" t="s">
        <v>90</v>
      </c>
      <c r="C91" s="109"/>
      <c r="D91" s="92"/>
      <c r="E91" s="93"/>
      <c r="F91" s="94" t="s">
        <v>23</v>
      </c>
      <c r="G91" s="107">
        <v>3</v>
      </c>
      <c r="H91" s="108"/>
      <c r="I91" s="82">
        <f t="shared" si="8"/>
        <v>0</v>
      </c>
      <c r="J91" s="83">
        <f t="shared" si="10"/>
        <v>0</v>
      </c>
    </row>
    <row r="92" spans="1:10" ht="27" customHeight="1" x14ac:dyDescent="0.3">
      <c r="A92" s="76">
        <v>28</v>
      </c>
      <c r="B92" s="36" t="s">
        <v>91</v>
      </c>
      <c r="C92" s="109"/>
      <c r="D92" s="92"/>
      <c r="E92" s="93"/>
      <c r="F92" s="94" t="s">
        <v>29</v>
      </c>
      <c r="G92" s="107">
        <v>344</v>
      </c>
      <c r="H92" s="108"/>
      <c r="I92" s="82">
        <f>H92*1.22</f>
        <v>0</v>
      </c>
      <c r="J92" s="83">
        <f>I92*G92</f>
        <v>0</v>
      </c>
    </row>
    <row r="93" spans="1:10" ht="27" customHeight="1" thickBot="1" x14ac:dyDescent="0.35">
      <c r="A93" s="76">
        <v>29</v>
      </c>
      <c r="B93" s="71" t="s">
        <v>126</v>
      </c>
      <c r="C93" s="120"/>
      <c r="D93" s="9"/>
      <c r="E93" s="29"/>
      <c r="F93" s="74" t="s">
        <v>23</v>
      </c>
      <c r="G93" s="77">
        <v>50</v>
      </c>
      <c r="H93" s="84"/>
      <c r="I93" s="85">
        <f t="shared" si="8"/>
        <v>0</v>
      </c>
      <c r="J93" s="86">
        <f t="shared" si="9"/>
        <v>0</v>
      </c>
    </row>
    <row r="94" spans="1:10" ht="27" customHeight="1" x14ac:dyDescent="0.3">
      <c r="A94" s="205" t="s">
        <v>12</v>
      </c>
      <c r="B94" s="206"/>
      <c r="C94" s="206"/>
      <c r="D94" s="206"/>
      <c r="E94" s="206"/>
      <c r="F94" s="206"/>
      <c r="G94" s="207"/>
      <c r="H94" s="187">
        <f>H95/1.22</f>
        <v>0</v>
      </c>
      <c r="I94" s="187"/>
      <c r="J94" s="188"/>
    </row>
    <row r="95" spans="1:10" ht="27" customHeight="1" thickBot="1" x14ac:dyDescent="0.35">
      <c r="A95" s="208" t="s">
        <v>5</v>
      </c>
      <c r="B95" s="209"/>
      <c r="C95" s="209"/>
      <c r="D95" s="209"/>
      <c r="E95" s="209"/>
      <c r="F95" s="209"/>
      <c r="G95" s="210"/>
      <c r="H95" s="191">
        <f>SUM(J65:J93)</f>
        <v>0</v>
      </c>
      <c r="I95" s="191"/>
      <c r="J95" s="192"/>
    </row>
    <row r="96" spans="1:10" ht="27" customHeight="1" x14ac:dyDescent="0.3">
      <c r="A96" s="193" t="s">
        <v>6</v>
      </c>
      <c r="B96" s="194"/>
      <c r="C96" s="194"/>
      <c r="D96" s="194"/>
      <c r="E96" s="194"/>
      <c r="F96" s="194"/>
      <c r="G96" s="194"/>
      <c r="H96" s="195"/>
      <c r="I96" s="196" t="s">
        <v>24</v>
      </c>
      <c r="J96" s="197"/>
    </row>
    <row r="97" spans="1:10" ht="27" customHeight="1" x14ac:dyDescent="0.3">
      <c r="A97" s="182" t="s">
        <v>7</v>
      </c>
      <c r="B97" s="183"/>
      <c r="C97" s="183"/>
      <c r="D97" s="183"/>
      <c r="E97" s="183"/>
      <c r="F97" s="183"/>
      <c r="G97" s="183"/>
      <c r="H97" s="184"/>
      <c r="I97" s="198" t="s">
        <v>25</v>
      </c>
      <c r="J97" s="199"/>
    </row>
    <row r="98" spans="1:10" ht="27" customHeight="1" x14ac:dyDescent="0.3">
      <c r="A98" s="182" t="s">
        <v>34</v>
      </c>
      <c r="B98" s="183"/>
      <c r="C98" s="183"/>
      <c r="D98" s="183"/>
      <c r="E98" s="183"/>
      <c r="F98" s="183"/>
      <c r="G98" s="183"/>
      <c r="H98" s="184"/>
      <c r="I98" s="198" t="s">
        <v>25</v>
      </c>
      <c r="J98" s="199"/>
    </row>
    <row r="99" spans="1:10" ht="27" customHeight="1" x14ac:dyDescent="0.3">
      <c r="A99" s="200" t="s">
        <v>32</v>
      </c>
      <c r="B99" s="201"/>
      <c r="C99" s="201"/>
      <c r="D99" s="201"/>
      <c r="E99" s="201"/>
      <c r="F99" s="201"/>
      <c r="G99" s="201"/>
      <c r="H99" s="202"/>
      <c r="I99" s="198" t="s">
        <v>33</v>
      </c>
      <c r="J99" s="199"/>
    </row>
    <row r="100" spans="1:10" ht="27" customHeight="1" x14ac:dyDescent="0.3">
      <c r="A100" s="182" t="s">
        <v>8</v>
      </c>
      <c r="B100" s="183"/>
      <c r="C100" s="183"/>
      <c r="D100" s="183"/>
      <c r="E100" s="183"/>
      <c r="F100" s="183"/>
      <c r="G100" s="183"/>
      <c r="H100" s="184"/>
      <c r="I100" s="198" t="s">
        <v>25</v>
      </c>
      <c r="J100" s="199"/>
    </row>
    <row r="101" spans="1:10" ht="31.5" customHeight="1" thickBot="1" x14ac:dyDescent="0.35">
      <c r="A101" s="177" t="s">
        <v>9</v>
      </c>
      <c r="B101" s="178"/>
      <c r="C101" s="178"/>
      <c r="D101" s="178"/>
      <c r="E101" s="178"/>
      <c r="F101" s="178"/>
      <c r="G101" s="178"/>
      <c r="H101" s="179"/>
      <c r="I101" s="180" t="s">
        <v>26</v>
      </c>
      <c r="J101" s="181"/>
    </row>
    <row r="102" spans="1:10" ht="17.25" customHeight="1" x14ac:dyDescent="0.3"/>
    <row r="103" spans="1:10" ht="16.5" customHeight="1" x14ac:dyDescent="0.3">
      <c r="D103" s="5" t="s">
        <v>13</v>
      </c>
      <c r="E103" s="5"/>
      <c r="F103" s="5" t="s">
        <v>14</v>
      </c>
      <c r="H103" t="s">
        <v>16</v>
      </c>
    </row>
    <row r="104" spans="1:10" ht="17.25" customHeight="1" x14ac:dyDescent="0.3">
      <c r="D104" s="5"/>
      <c r="E104" s="5"/>
      <c r="F104" s="5" t="s">
        <v>15</v>
      </c>
      <c r="H104" s="4" t="s">
        <v>10</v>
      </c>
      <c r="I104" s="4"/>
    </row>
  </sheetData>
  <mergeCells count="48">
    <mergeCell ref="A95:G95"/>
    <mergeCell ref="H95:J95"/>
    <mergeCell ref="A57:H57"/>
    <mergeCell ref="I57:J57"/>
    <mergeCell ref="A100:H100"/>
    <mergeCell ref="I100:J100"/>
    <mergeCell ref="A96:H96"/>
    <mergeCell ref="I96:J96"/>
    <mergeCell ref="A97:H97"/>
    <mergeCell ref="I97:J97"/>
    <mergeCell ref="A98:H98"/>
    <mergeCell ref="I98:J98"/>
    <mergeCell ref="A99:H99"/>
    <mergeCell ref="I99:J99"/>
    <mergeCell ref="I56:J56"/>
    <mergeCell ref="A55:H55"/>
    <mergeCell ref="I55:J55"/>
    <mergeCell ref="A94:G94"/>
    <mergeCell ref="H94:J94"/>
    <mergeCell ref="A27:H27"/>
    <mergeCell ref="A25:G25"/>
    <mergeCell ref="A26:G26"/>
    <mergeCell ref="H25:J25"/>
    <mergeCell ref="H26:J26"/>
    <mergeCell ref="I27:J27"/>
    <mergeCell ref="A28:H28"/>
    <mergeCell ref="A29:H29"/>
    <mergeCell ref="I28:J28"/>
    <mergeCell ref="I29:J29"/>
    <mergeCell ref="I31:J31"/>
    <mergeCell ref="A30:H30"/>
    <mergeCell ref="I30:J30"/>
    <mergeCell ref="A101:H101"/>
    <mergeCell ref="I101:J101"/>
    <mergeCell ref="I32:J32"/>
    <mergeCell ref="A32:H32"/>
    <mergeCell ref="A31:H31"/>
    <mergeCell ref="A50:G50"/>
    <mergeCell ref="H50:J50"/>
    <mergeCell ref="A51:G51"/>
    <mergeCell ref="H51:J51"/>
    <mergeCell ref="A52:H52"/>
    <mergeCell ref="I52:J52"/>
    <mergeCell ref="A53:H53"/>
    <mergeCell ref="I53:J53"/>
    <mergeCell ref="A54:H54"/>
    <mergeCell ref="I54:J54"/>
    <mergeCell ref="A56:H56"/>
  </mergeCells>
  <pageMargins left="0.70866141732283472" right="0.70866141732283472" top="0.15748031496062992" bottom="0.15748031496062992" header="0.31496062992125984" footer="0.31496062992125984"/>
  <pageSetup paperSize="9" scale="71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37CC559-E23F-4FB3-B9F4-F0657607DBC8}">
  <dimension ref="A1:J118"/>
  <sheetViews>
    <sheetView zoomScale="75" zoomScaleNormal="75" workbookViewId="0">
      <selection activeCell="J3" sqref="J3"/>
    </sheetView>
  </sheetViews>
  <sheetFormatPr defaultRowHeight="14.4" x14ac:dyDescent="0.3"/>
  <cols>
    <col min="1" max="1" width="4.6640625" customWidth="1"/>
    <col min="2" max="2" width="41.6640625" style="12" customWidth="1"/>
    <col min="3" max="3" width="21.109375" customWidth="1"/>
    <col min="4" max="5" width="32.6640625" customWidth="1"/>
    <col min="6" max="6" width="8.5546875" customWidth="1"/>
    <col min="7" max="7" width="11.33203125" style="16" customWidth="1"/>
    <col min="8" max="9" width="11.5546875" customWidth="1"/>
    <col min="10" max="10" width="11.44140625" customWidth="1"/>
  </cols>
  <sheetData>
    <row r="1" spans="1:10" s="5" customFormat="1" ht="13.8" x14ac:dyDescent="0.25">
      <c r="B1" s="47"/>
      <c r="G1" s="100"/>
      <c r="J1" s="101" t="s">
        <v>35</v>
      </c>
    </row>
    <row r="2" spans="1:10" s="5" customFormat="1" ht="13.8" x14ac:dyDescent="0.25">
      <c r="B2" s="47"/>
      <c r="G2" s="100"/>
      <c r="J2" s="101" t="s">
        <v>123</v>
      </c>
    </row>
    <row r="4" spans="1:10" ht="15.6" x14ac:dyDescent="0.3">
      <c r="A4" s="3" t="s">
        <v>0</v>
      </c>
      <c r="B4" s="13"/>
      <c r="C4" s="3"/>
    </row>
    <row r="5" spans="1:10" ht="15.6" x14ac:dyDescent="0.3">
      <c r="A5" s="2" t="s">
        <v>1</v>
      </c>
      <c r="B5" s="14"/>
      <c r="C5" s="2"/>
    </row>
    <row r="6" spans="1:10" ht="15.6" x14ac:dyDescent="0.3">
      <c r="A6" s="2" t="s">
        <v>2</v>
      </c>
      <c r="B6" s="14"/>
      <c r="C6" s="2"/>
    </row>
    <row r="7" spans="1:10" ht="15.6" x14ac:dyDescent="0.3">
      <c r="A7" s="1"/>
      <c r="B7" s="15"/>
      <c r="C7" s="1"/>
    </row>
    <row r="8" spans="1:10" ht="15.6" x14ac:dyDescent="0.3">
      <c r="A8" s="1" t="s">
        <v>36</v>
      </c>
      <c r="B8" s="15"/>
      <c r="C8" s="1"/>
    </row>
    <row r="9" spans="1:10" ht="16.2" thickBot="1" x14ac:dyDescent="0.35">
      <c r="A9" s="1"/>
      <c r="B9" s="15"/>
      <c r="C9" s="1"/>
    </row>
    <row r="10" spans="1:10" s="47" customFormat="1" ht="58.5" customHeight="1" thickBot="1" x14ac:dyDescent="0.3">
      <c r="A10" s="44" t="s">
        <v>3</v>
      </c>
      <c r="B10" s="64" t="s">
        <v>31</v>
      </c>
      <c r="C10" s="45" t="s">
        <v>17</v>
      </c>
      <c r="D10" s="45" t="s">
        <v>18</v>
      </c>
      <c r="E10" s="45" t="s">
        <v>19</v>
      </c>
      <c r="F10" s="64" t="s">
        <v>4</v>
      </c>
      <c r="G10" s="65" t="s">
        <v>22</v>
      </c>
      <c r="H10" s="45" t="s">
        <v>11</v>
      </c>
      <c r="I10" s="45" t="s">
        <v>20</v>
      </c>
      <c r="J10" s="46" t="s">
        <v>21</v>
      </c>
    </row>
    <row r="11" spans="1:10" s="53" customFormat="1" ht="27" customHeight="1" x14ac:dyDescent="0.3">
      <c r="A11" s="48">
        <v>1</v>
      </c>
      <c r="B11" s="128" t="s">
        <v>43</v>
      </c>
      <c r="C11" s="49"/>
      <c r="D11" s="50"/>
      <c r="E11" s="51"/>
      <c r="F11" s="31" t="s">
        <v>23</v>
      </c>
      <c r="G11" s="132">
        <v>150</v>
      </c>
      <c r="H11" s="78"/>
      <c r="I11" s="79">
        <f>H11*1.22</f>
        <v>0</v>
      </c>
      <c r="J11" s="80">
        <f>I11*G11</f>
        <v>0</v>
      </c>
    </row>
    <row r="12" spans="1:10" s="53" customFormat="1" ht="27" customHeight="1" x14ac:dyDescent="0.3">
      <c r="A12" s="54">
        <v>2</v>
      </c>
      <c r="B12" s="129" t="s">
        <v>44</v>
      </c>
      <c r="C12" s="55"/>
      <c r="D12" s="56"/>
      <c r="E12" s="57"/>
      <c r="F12" s="32" t="s">
        <v>23</v>
      </c>
      <c r="G12" s="132">
        <v>85</v>
      </c>
      <c r="H12" s="81"/>
      <c r="I12" s="82">
        <f t="shared" ref="I12:I27" si="0">H12*1.22</f>
        <v>0</v>
      </c>
      <c r="J12" s="83">
        <f t="shared" ref="J12" si="1">I12*G12</f>
        <v>0</v>
      </c>
    </row>
    <row r="13" spans="1:10" s="53" customFormat="1" ht="27" customHeight="1" x14ac:dyDescent="0.3">
      <c r="A13" s="54">
        <v>3</v>
      </c>
      <c r="B13" s="129" t="s">
        <v>104</v>
      </c>
      <c r="C13" s="55"/>
      <c r="D13" s="56"/>
      <c r="E13" s="57"/>
      <c r="F13" s="32" t="s">
        <v>23</v>
      </c>
      <c r="G13" s="132">
        <v>25</v>
      </c>
      <c r="H13" s="81"/>
      <c r="I13" s="82">
        <f t="shared" si="0"/>
        <v>0</v>
      </c>
      <c r="J13" s="83">
        <f t="shared" ref="J13:J27" si="2">I13*G13</f>
        <v>0</v>
      </c>
    </row>
    <row r="14" spans="1:10" s="53" customFormat="1" ht="27" customHeight="1" x14ac:dyDescent="0.3">
      <c r="A14" s="54">
        <v>4</v>
      </c>
      <c r="B14" s="129" t="s">
        <v>105</v>
      </c>
      <c r="C14" s="55"/>
      <c r="D14" s="56"/>
      <c r="E14" s="57"/>
      <c r="F14" s="32" t="s">
        <v>23</v>
      </c>
      <c r="G14" s="132">
        <v>25</v>
      </c>
      <c r="H14" s="81"/>
      <c r="I14" s="82">
        <f t="shared" si="0"/>
        <v>0</v>
      </c>
      <c r="J14" s="83">
        <f t="shared" si="2"/>
        <v>0</v>
      </c>
    </row>
    <row r="15" spans="1:10" s="53" customFormat="1" ht="27" customHeight="1" x14ac:dyDescent="0.3">
      <c r="A15" s="54">
        <v>5</v>
      </c>
      <c r="B15" s="130" t="s">
        <v>45</v>
      </c>
      <c r="C15" s="55"/>
      <c r="D15" s="56"/>
      <c r="E15" s="57"/>
      <c r="F15" s="32" t="s">
        <v>23</v>
      </c>
      <c r="G15" s="132">
        <v>20</v>
      </c>
      <c r="H15" s="81"/>
      <c r="I15" s="82">
        <f t="shared" si="0"/>
        <v>0</v>
      </c>
      <c r="J15" s="83">
        <f t="shared" ref="J15:J16" si="3">I15*G15</f>
        <v>0</v>
      </c>
    </row>
    <row r="16" spans="1:10" s="53" customFormat="1" ht="27" customHeight="1" x14ac:dyDescent="0.3">
      <c r="A16" s="54">
        <v>6</v>
      </c>
      <c r="B16" s="130" t="s">
        <v>46</v>
      </c>
      <c r="C16" s="55"/>
      <c r="D16" s="56"/>
      <c r="E16" s="57"/>
      <c r="F16" s="32" t="s">
        <v>23</v>
      </c>
      <c r="G16" s="132">
        <v>30</v>
      </c>
      <c r="H16" s="81"/>
      <c r="I16" s="82">
        <f t="shared" si="0"/>
        <v>0</v>
      </c>
      <c r="J16" s="83">
        <f t="shared" si="3"/>
        <v>0</v>
      </c>
    </row>
    <row r="17" spans="1:10" s="53" customFormat="1" ht="27" customHeight="1" x14ac:dyDescent="0.3">
      <c r="A17" s="54">
        <v>7</v>
      </c>
      <c r="B17" s="129" t="s">
        <v>47</v>
      </c>
      <c r="C17" s="55"/>
      <c r="D17" s="56"/>
      <c r="E17" s="57"/>
      <c r="F17" s="32" t="s">
        <v>23</v>
      </c>
      <c r="G17" s="132">
        <v>12</v>
      </c>
      <c r="H17" s="81"/>
      <c r="I17" s="82">
        <f t="shared" si="0"/>
        <v>0</v>
      </c>
      <c r="J17" s="83">
        <f t="shared" si="2"/>
        <v>0</v>
      </c>
    </row>
    <row r="18" spans="1:10" s="53" customFormat="1" ht="43.2" customHeight="1" x14ac:dyDescent="0.3">
      <c r="A18" s="54">
        <v>8</v>
      </c>
      <c r="B18" s="131" t="s">
        <v>48</v>
      </c>
      <c r="C18" s="55"/>
      <c r="D18" s="56"/>
      <c r="E18" s="57"/>
      <c r="F18" s="32" t="s">
        <v>23</v>
      </c>
      <c r="G18" s="132">
        <v>5</v>
      </c>
      <c r="H18" s="81"/>
      <c r="I18" s="82">
        <f t="shared" si="0"/>
        <v>0</v>
      </c>
      <c r="J18" s="83">
        <f t="shared" si="2"/>
        <v>0</v>
      </c>
    </row>
    <row r="19" spans="1:10" s="53" customFormat="1" ht="27" customHeight="1" x14ac:dyDescent="0.3">
      <c r="A19" s="54">
        <v>9</v>
      </c>
      <c r="B19" s="129" t="s">
        <v>49</v>
      </c>
      <c r="C19" s="55"/>
      <c r="D19" s="56"/>
      <c r="E19" s="57"/>
      <c r="F19" s="32" t="s">
        <v>23</v>
      </c>
      <c r="G19" s="132">
        <v>2</v>
      </c>
      <c r="H19" s="81"/>
      <c r="I19" s="82">
        <f t="shared" si="0"/>
        <v>0</v>
      </c>
      <c r="J19" s="83">
        <f t="shared" si="2"/>
        <v>0</v>
      </c>
    </row>
    <row r="20" spans="1:10" s="53" customFormat="1" ht="27" customHeight="1" x14ac:dyDescent="0.3">
      <c r="A20" s="54">
        <v>10</v>
      </c>
      <c r="B20" s="129" t="s">
        <v>50</v>
      </c>
      <c r="C20" s="55"/>
      <c r="D20" s="56"/>
      <c r="E20" s="57"/>
      <c r="F20" s="32" t="s">
        <v>23</v>
      </c>
      <c r="G20" s="132">
        <v>2</v>
      </c>
      <c r="H20" s="81"/>
      <c r="I20" s="82">
        <f t="shared" si="0"/>
        <v>0</v>
      </c>
      <c r="J20" s="83">
        <f t="shared" si="2"/>
        <v>0</v>
      </c>
    </row>
    <row r="21" spans="1:10" s="53" customFormat="1" ht="27" customHeight="1" x14ac:dyDescent="0.3">
      <c r="A21" s="54">
        <v>11</v>
      </c>
      <c r="B21" s="129" t="s">
        <v>51</v>
      </c>
      <c r="C21" s="55"/>
      <c r="D21" s="56"/>
      <c r="E21" s="57"/>
      <c r="F21" s="32" t="s">
        <v>23</v>
      </c>
      <c r="G21" s="132">
        <v>2</v>
      </c>
      <c r="H21" s="81"/>
      <c r="I21" s="82">
        <f t="shared" si="0"/>
        <v>0</v>
      </c>
      <c r="J21" s="83">
        <f t="shared" si="2"/>
        <v>0</v>
      </c>
    </row>
    <row r="22" spans="1:10" s="53" customFormat="1" ht="26.25" customHeight="1" x14ac:dyDescent="0.3">
      <c r="A22" s="54">
        <v>12</v>
      </c>
      <c r="B22" s="129" t="s">
        <v>106</v>
      </c>
      <c r="C22" s="55"/>
      <c r="D22" s="56"/>
      <c r="E22" s="57"/>
      <c r="F22" s="32" t="s">
        <v>23</v>
      </c>
      <c r="G22" s="132">
        <v>1</v>
      </c>
      <c r="H22" s="81"/>
      <c r="I22" s="82">
        <f t="shared" si="0"/>
        <v>0</v>
      </c>
      <c r="J22" s="83">
        <f t="shared" si="2"/>
        <v>0</v>
      </c>
    </row>
    <row r="23" spans="1:10" s="53" customFormat="1" ht="27" customHeight="1" x14ac:dyDescent="0.3">
      <c r="A23" s="54">
        <v>13</v>
      </c>
      <c r="B23" s="129" t="s">
        <v>92</v>
      </c>
      <c r="C23" s="55"/>
      <c r="D23" s="56"/>
      <c r="E23" s="57"/>
      <c r="F23" s="32" t="s">
        <v>23</v>
      </c>
      <c r="G23" s="132">
        <v>5</v>
      </c>
      <c r="H23" s="81"/>
      <c r="I23" s="82">
        <f t="shared" si="0"/>
        <v>0</v>
      </c>
      <c r="J23" s="83">
        <f t="shared" si="2"/>
        <v>0</v>
      </c>
    </row>
    <row r="24" spans="1:10" s="53" customFormat="1" ht="27" customHeight="1" x14ac:dyDescent="0.3">
      <c r="A24" s="54">
        <v>14</v>
      </c>
      <c r="B24" s="129" t="s">
        <v>53</v>
      </c>
      <c r="C24" s="55"/>
      <c r="D24" s="56"/>
      <c r="E24" s="57"/>
      <c r="F24" s="32" t="s">
        <v>23</v>
      </c>
      <c r="G24" s="132">
        <v>20</v>
      </c>
      <c r="H24" s="81"/>
      <c r="I24" s="82">
        <f t="shared" si="0"/>
        <v>0</v>
      </c>
      <c r="J24" s="83">
        <f t="shared" si="2"/>
        <v>0</v>
      </c>
    </row>
    <row r="25" spans="1:10" s="53" customFormat="1" ht="27" customHeight="1" x14ac:dyDescent="0.3">
      <c r="A25" s="54">
        <v>15</v>
      </c>
      <c r="B25" s="129" t="s">
        <v>93</v>
      </c>
      <c r="C25" s="55"/>
      <c r="D25" s="56"/>
      <c r="E25" s="57"/>
      <c r="F25" s="32" t="s">
        <v>23</v>
      </c>
      <c r="G25" s="132">
        <v>16</v>
      </c>
      <c r="H25" s="81"/>
      <c r="I25" s="82">
        <f t="shared" si="0"/>
        <v>0</v>
      </c>
      <c r="J25" s="83">
        <f t="shared" si="2"/>
        <v>0</v>
      </c>
    </row>
    <row r="26" spans="1:10" s="53" customFormat="1" ht="27" customHeight="1" x14ac:dyDescent="0.3">
      <c r="A26" s="54">
        <v>16</v>
      </c>
      <c r="B26" s="134" t="s">
        <v>54</v>
      </c>
      <c r="C26" s="110"/>
      <c r="D26" s="56"/>
      <c r="E26" s="57"/>
      <c r="F26" s="32" t="s">
        <v>23</v>
      </c>
      <c r="G26" s="133">
        <v>150</v>
      </c>
      <c r="H26" s="81"/>
      <c r="I26" s="82">
        <f t="shared" si="0"/>
        <v>0</v>
      </c>
      <c r="J26" s="83">
        <f t="shared" si="2"/>
        <v>0</v>
      </c>
    </row>
    <row r="27" spans="1:10" s="53" customFormat="1" ht="27" customHeight="1" thickBot="1" x14ac:dyDescent="0.35">
      <c r="A27" s="59">
        <v>17</v>
      </c>
      <c r="B27" s="175" t="s">
        <v>94</v>
      </c>
      <c r="C27" s="115"/>
      <c r="D27" s="113"/>
      <c r="E27" s="114"/>
      <c r="F27" s="33" t="s">
        <v>23</v>
      </c>
      <c r="G27" s="146">
        <v>40</v>
      </c>
      <c r="H27" s="84"/>
      <c r="I27" s="85">
        <f t="shared" si="0"/>
        <v>0</v>
      </c>
      <c r="J27" s="86">
        <f t="shared" si="2"/>
        <v>0</v>
      </c>
    </row>
    <row r="28" spans="1:10" s="53" customFormat="1" ht="17.25" customHeight="1" x14ac:dyDescent="0.3">
      <c r="A28" s="211" t="s">
        <v>12</v>
      </c>
      <c r="B28" s="211"/>
      <c r="C28" s="211"/>
      <c r="D28" s="211"/>
      <c r="E28" s="211"/>
      <c r="F28" s="211"/>
      <c r="G28" s="212"/>
      <c r="H28" s="213">
        <f>H29/1.22</f>
        <v>0</v>
      </c>
      <c r="I28" s="214"/>
      <c r="J28" s="215"/>
    </row>
    <row r="29" spans="1:10" s="53" customFormat="1" ht="17.25" customHeight="1" thickBot="1" x14ac:dyDescent="0.35">
      <c r="A29" s="216" t="s">
        <v>5</v>
      </c>
      <c r="B29" s="216"/>
      <c r="C29" s="216"/>
      <c r="D29" s="216"/>
      <c r="E29" s="216"/>
      <c r="F29" s="216"/>
      <c r="G29" s="216"/>
      <c r="H29" s="217">
        <f>SUM(J11:J27)</f>
        <v>0</v>
      </c>
      <c r="I29" s="218"/>
      <c r="J29" s="219"/>
    </row>
    <row r="30" spans="1:10" s="53" customFormat="1" ht="27" customHeight="1" x14ac:dyDescent="0.3">
      <c r="A30" s="193" t="s">
        <v>6</v>
      </c>
      <c r="B30" s="194"/>
      <c r="C30" s="194"/>
      <c r="D30" s="194"/>
      <c r="E30" s="194"/>
      <c r="F30" s="194"/>
      <c r="G30" s="194"/>
      <c r="H30" s="195"/>
      <c r="I30" s="196" t="s">
        <v>24</v>
      </c>
      <c r="J30" s="197"/>
    </row>
    <row r="31" spans="1:10" s="53" customFormat="1" ht="27" customHeight="1" x14ac:dyDescent="0.3">
      <c r="A31" s="182" t="s">
        <v>7</v>
      </c>
      <c r="B31" s="183"/>
      <c r="C31" s="183"/>
      <c r="D31" s="183"/>
      <c r="E31" s="183"/>
      <c r="F31" s="183"/>
      <c r="G31" s="183"/>
      <c r="H31" s="184"/>
      <c r="I31" s="198" t="s">
        <v>25</v>
      </c>
      <c r="J31" s="199"/>
    </row>
    <row r="32" spans="1:10" s="53" customFormat="1" ht="27" customHeight="1" x14ac:dyDescent="0.3">
      <c r="A32" s="182" t="s">
        <v>34</v>
      </c>
      <c r="B32" s="183"/>
      <c r="C32" s="183"/>
      <c r="D32" s="183"/>
      <c r="E32" s="183"/>
      <c r="F32" s="183"/>
      <c r="G32" s="183"/>
      <c r="H32" s="184"/>
      <c r="I32" s="198" t="s">
        <v>25</v>
      </c>
      <c r="J32" s="199"/>
    </row>
    <row r="33" spans="1:10" s="53" customFormat="1" ht="27" customHeight="1" x14ac:dyDescent="0.3">
      <c r="A33" s="200" t="s">
        <v>32</v>
      </c>
      <c r="B33" s="201"/>
      <c r="C33" s="201"/>
      <c r="D33" s="201"/>
      <c r="E33" s="201"/>
      <c r="F33" s="201"/>
      <c r="G33" s="201"/>
      <c r="H33" s="202"/>
      <c r="I33" s="198" t="s">
        <v>33</v>
      </c>
      <c r="J33" s="199"/>
    </row>
    <row r="34" spans="1:10" s="53" customFormat="1" ht="27" customHeight="1" x14ac:dyDescent="0.3">
      <c r="A34" s="182" t="s">
        <v>8</v>
      </c>
      <c r="B34" s="183"/>
      <c r="C34" s="183"/>
      <c r="D34" s="183"/>
      <c r="E34" s="183"/>
      <c r="F34" s="183"/>
      <c r="G34" s="183"/>
      <c r="H34" s="184"/>
      <c r="I34" s="198" t="s">
        <v>25</v>
      </c>
      <c r="J34" s="199"/>
    </row>
    <row r="35" spans="1:10" s="53" customFormat="1" ht="35.25" customHeight="1" thickBot="1" x14ac:dyDescent="0.35">
      <c r="A35" s="177" t="s">
        <v>9</v>
      </c>
      <c r="B35" s="178"/>
      <c r="C35" s="178"/>
      <c r="D35" s="178"/>
      <c r="E35" s="178"/>
      <c r="F35" s="178"/>
      <c r="G35" s="178"/>
      <c r="H35" s="179"/>
      <c r="I35" s="180" t="s">
        <v>26</v>
      </c>
      <c r="J35" s="181"/>
    </row>
    <row r="36" spans="1:10" s="53" customFormat="1" ht="35.25" customHeight="1" x14ac:dyDescent="0.3">
      <c r="A36" s="97"/>
      <c r="B36" s="97"/>
      <c r="C36" s="97"/>
      <c r="D36" s="97"/>
      <c r="E36" s="97"/>
      <c r="F36" s="97"/>
      <c r="G36" s="97"/>
      <c r="H36" s="97"/>
      <c r="I36" s="98"/>
      <c r="J36" s="98"/>
    </row>
    <row r="37" spans="1:10" s="53" customFormat="1" ht="16.5" customHeight="1" x14ac:dyDescent="0.3">
      <c r="B37" s="66"/>
      <c r="D37" s="5" t="s">
        <v>13</v>
      </c>
      <c r="E37" s="5"/>
      <c r="F37" s="5" t="s">
        <v>14</v>
      </c>
      <c r="G37" s="67"/>
      <c r="H37" s="53" t="s">
        <v>16</v>
      </c>
    </row>
    <row r="38" spans="1:10" s="53" customFormat="1" ht="17.25" customHeight="1" x14ac:dyDescent="0.3">
      <c r="B38" s="66"/>
      <c r="D38" s="5"/>
      <c r="E38" s="5"/>
      <c r="F38" s="5" t="s">
        <v>15</v>
      </c>
      <c r="G38" s="67"/>
      <c r="H38" s="4" t="s">
        <v>10</v>
      </c>
      <c r="I38" s="4"/>
    </row>
    <row r="39" spans="1:10" s="53" customFormat="1" ht="17.25" customHeight="1" x14ac:dyDescent="0.3">
      <c r="B39" s="66"/>
      <c r="G39" s="67"/>
    </row>
    <row r="40" spans="1:10" ht="15.6" x14ac:dyDescent="0.3">
      <c r="A40" s="1" t="s">
        <v>37</v>
      </c>
      <c r="B40" s="15"/>
      <c r="C40" s="1"/>
    </row>
    <row r="41" spans="1:10" ht="16.2" thickBot="1" x14ac:dyDescent="0.35">
      <c r="A41" s="1"/>
      <c r="B41" s="15"/>
      <c r="C41" s="1"/>
    </row>
    <row r="42" spans="1:10" s="47" customFormat="1" ht="59.25" customHeight="1" thickBot="1" x14ac:dyDescent="0.3">
      <c r="A42" s="44" t="s">
        <v>3</v>
      </c>
      <c r="B42" s="45" t="s">
        <v>31</v>
      </c>
      <c r="C42" s="45" t="s">
        <v>17</v>
      </c>
      <c r="D42" s="45" t="s">
        <v>18</v>
      </c>
      <c r="E42" s="45" t="s">
        <v>19</v>
      </c>
      <c r="F42" s="45" t="s">
        <v>4</v>
      </c>
      <c r="G42" s="65" t="s">
        <v>22</v>
      </c>
      <c r="H42" s="45" t="s">
        <v>11</v>
      </c>
      <c r="I42" s="45" t="s">
        <v>20</v>
      </c>
      <c r="J42" s="46" t="s">
        <v>21</v>
      </c>
    </row>
    <row r="43" spans="1:10" s="53" customFormat="1" ht="27" customHeight="1" x14ac:dyDescent="0.3">
      <c r="A43" s="48">
        <v>1</v>
      </c>
      <c r="B43" s="140" t="s">
        <v>56</v>
      </c>
      <c r="C43" s="49"/>
      <c r="D43" s="50"/>
      <c r="E43" s="51"/>
      <c r="F43" s="52" t="s">
        <v>29</v>
      </c>
      <c r="G43" s="132">
        <v>160</v>
      </c>
      <c r="H43" s="78"/>
      <c r="I43" s="79">
        <f>H43*1.22</f>
        <v>0</v>
      </c>
      <c r="J43" s="80">
        <f>I43*G43</f>
        <v>0</v>
      </c>
    </row>
    <row r="44" spans="1:10" s="53" customFormat="1" ht="27" customHeight="1" x14ac:dyDescent="0.3">
      <c r="A44" s="54">
        <f>A43+1</f>
        <v>2</v>
      </c>
      <c r="B44" s="135" t="s">
        <v>107</v>
      </c>
      <c r="C44" s="55"/>
      <c r="D44" s="56"/>
      <c r="E44" s="57"/>
      <c r="F44" s="58" t="s">
        <v>29</v>
      </c>
      <c r="G44" s="132">
        <v>40</v>
      </c>
      <c r="H44" s="81"/>
      <c r="I44" s="82">
        <f t="shared" ref="I44:I54" si="4">H44*1.22</f>
        <v>0</v>
      </c>
      <c r="J44" s="83">
        <f t="shared" ref="J44:J54" si="5">I44*G44</f>
        <v>0</v>
      </c>
    </row>
    <row r="45" spans="1:10" s="53" customFormat="1" ht="27" customHeight="1" x14ac:dyDescent="0.3">
      <c r="A45" s="54">
        <f t="shared" ref="A45" si="6">A44+1</f>
        <v>3</v>
      </c>
      <c r="B45" s="36" t="s">
        <v>58</v>
      </c>
      <c r="C45" s="55"/>
      <c r="D45" s="56"/>
      <c r="E45" s="57"/>
      <c r="F45" s="58" t="s">
        <v>29</v>
      </c>
      <c r="G45" s="132">
        <v>20</v>
      </c>
      <c r="H45" s="81"/>
      <c r="I45" s="82">
        <f t="shared" si="4"/>
        <v>0</v>
      </c>
      <c r="J45" s="83">
        <f t="shared" si="5"/>
        <v>0</v>
      </c>
    </row>
    <row r="46" spans="1:10" s="53" customFormat="1" ht="27" customHeight="1" x14ac:dyDescent="0.3">
      <c r="A46" s="54">
        <v>4</v>
      </c>
      <c r="B46" s="136" t="s">
        <v>95</v>
      </c>
      <c r="C46" s="55"/>
      <c r="D46" s="56"/>
      <c r="E46" s="57"/>
      <c r="F46" s="58" t="s">
        <v>29</v>
      </c>
      <c r="G46" s="89">
        <v>30</v>
      </c>
      <c r="H46" s="81"/>
      <c r="I46" s="82">
        <f t="shared" si="4"/>
        <v>0</v>
      </c>
      <c r="J46" s="83">
        <f t="shared" si="5"/>
        <v>0</v>
      </c>
    </row>
    <row r="47" spans="1:10" s="53" customFormat="1" ht="26.4" x14ac:dyDescent="0.3">
      <c r="A47" s="54">
        <v>5</v>
      </c>
      <c r="B47" s="69" t="s">
        <v>57</v>
      </c>
      <c r="C47" s="55"/>
      <c r="D47" s="56"/>
      <c r="E47" s="57"/>
      <c r="F47" s="58" t="s">
        <v>29</v>
      </c>
      <c r="G47" s="132">
        <v>10</v>
      </c>
      <c r="H47" s="81"/>
      <c r="I47" s="82">
        <f t="shared" si="4"/>
        <v>0</v>
      </c>
      <c r="J47" s="83">
        <f t="shared" ref="J47:J50" si="7">I47*G47</f>
        <v>0</v>
      </c>
    </row>
    <row r="48" spans="1:10" s="53" customFormat="1" ht="39.6" x14ac:dyDescent="0.3">
      <c r="A48" s="111">
        <v>6</v>
      </c>
      <c r="B48" s="69" t="s">
        <v>108</v>
      </c>
      <c r="C48" s="112"/>
      <c r="D48" s="113"/>
      <c r="E48" s="114"/>
      <c r="F48" s="58" t="s">
        <v>29</v>
      </c>
      <c r="G48" s="132">
        <v>2</v>
      </c>
      <c r="H48" s="108"/>
      <c r="I48" s="82">
        <f t="shared" si="4"/>
        <v>0</v>
      </c>
      <c r="J48" s="83">
        <f t="shared" si="7"/>
        <v>0</v>
      </c>
    </row>
    <row r="49" spans="1:10" s="53" customFormat="1" ht="55.8" customHeight="1" x14ac:dyDescent="0.3">
      <c r="A49" s="111">
        <v>7</v>
      </c>
      <c r="B49" s="134" t="s">
        <v>59</v>
      </c>
      <c r="C49" s="112"/>
      <c r="D49" s="113"/>
      <c r="E49" s="114"/>
      <c r="F49" s="58" t="s">
        <v>29</v>
      </c>
      <c r="G49" s="132">
        <v>6</v>
      </c>
      <c r="H49" s="108"/>
      <c r="I49" s="82">
        <f t="shared" si="4"/>
        <v>0</v>
      </c>
      <c r="J49" s="83">
        <f t="shared" si="7"/>
        <v>0</v>
      </c>
    </row>
    <row r="50" spans="1:10" s="53" customFormat="1" ht="59.4" customHeight="1" thickBot="1" x14ac:dyDescent="0.35">
      <c r="A50" s="59">
        <v>8</v>
      </c>
      <c r="B50" s="134" t="s">
        <v>60</v>
      </c>
      <c r="C50" s="110"/>
      <c r="D50" s="56"/>
      <c r="E50" s="57"/>
      <c r="F50" s="139" t="s">
        <v>29</v>
      </c>
      <c r="G50" s="132">
        <v>6</v>
      </c>
      <c r="H50" s="108"/>
      <c r="I50" s="82">
        <f t="shared" si="4"/>
        <v>0</v>
      </c>
      <c r="J50" s="138">
        <f t="shared" si="7"/>
        <v>0</v>
      </c>
    </row>
    <row r="51" spans="1:10" s="53" customFormat="1" ht="39.6" x14ac:dyDescent="0.3">
      <c r="A51" s="54">
        <v>9</v>
      </c>
      <c r="B51" s="134" t="s">
        <v>109</v>
      </c>
      <c r="C51" s="125"/>
      <c r="D51" s="126"/>
      <c r="E51" s="127"/>
      <c r="F51" s="58" t="s">
        <v>29</v>
      </c>
      <c r="G51" s="132">
        <v>1</v>
      </c>
      <c r="H51" s="81"/>
      <c r="I51" s="82">
        <f t="shared" si="4"/>
        <v>0</v>
      </c>
      <c r="J51" s="83">
        <f t="shared" si="5"/>
        <v>0</v>
      </c>
    </row>
    <row r="52" spans="1:10" s="53" customFormat="1" ht="39.6" x14ac:dyDescent="0.3">
      <c r="A52" s="111">
        <v>10</v>
      </c>
      <c r="B52" s="134" t="s">
        <v>61</v>
      </c>
      <c r="C52" s="112"/>
      <c r="D52" s="113"/>
      <c r="E52" s="114"/>
      <c r="F52" s="58" t="s">
        <v>29</v>
      </c>
      <c r="G52" s="132">
        <v>2</v>
      </c>
      <c r="H52" s="108"/>
      <c r="I52" s="82">
        <f t="shared" si="4"/>
        <v>0</v>
      </c>
      <c r="J52" s="83">
        <f t="shared" ref="J52:J53" si="8">I52*G52</f>
        <v>0</v>
      </c>
    </row>
    <row r="53" spans="1:10" s="53" customFormat="1" ht="52.8" x14ac:dyDescent="0.3">
      <c r="A53" s="111">
        <v>11</v>
      </c>
      <c r="B53" s="134" t="s">
        <v>63</v>
      </c>
      <c r="C53" s="112"/>
      <c r="D53" s="113"/>
      <c r="E53" s="114"/>
      <c r="F53" s="58" t="s">
        <v>29</v>
      </c>
      <c r="G53" s="132">
        <v>8</v>
      </c>
      <c r="H53" s="108"/>
      <c r="I53" s="82">
        <f t="shared" si="4"/>
        <v>0</v>
      </c>
      <c r="J53" s="83">
        <f t="shared" si="8"/>
        <v>0</v>
      </c>
    </row>
    <row r="54" spans="1:10" s="53" customFormat="1" ht="42.75" customHeight="1" thickBot="1" x14ac:dyDescent="0.35">
      <c r="A54" s="59">
        <v>12</v>
      </c>
      <c r="B54" s="71" t="s">
        <v>64</v>
      </c>
      <c r="C54" s="60"/>
      <c r="D54" s="61"/>
      <c r="E54" s="62"/>
      <c r="F54" s="63" t="s">
        <v>29</v>
      </c>
      <c r="G54" s="137">
        <v>2</v>
      </c>
      <c r="H54" s="84"/>
      <c r="I54" s="85">
        <f t="shared" si="4"/>
        <v>0</v>
      </c>
      <c r="J54" s="86">
        <f t="shared" si="5"/>
        <v>0</v>
      </c>
    </row>
    <row r="55" spans="1:10" s="53" customFormat="1" ht="27" customHeight="1" x14ac:dyDescent="0.3">
      <c r="A55" s="220" t="s">
        <v>12</v>
      </c>
      <c r="B55" s="220"/>
      <c r="C55" s="220"/>
      <c r="D55" s="220"/>
      <c r="E55" s="220"/>
      <c r="F55" s="220"/>
      <c r="G55" s="220"/>
      <c r="H55" s="213">
        <f>H56/1.22</f>
        <v>0</v>
      </c>
      <c r="I55" s="214"/>
      <c r="J55" s="215"/>
    </row>
    <row r="56" spans="1:10" s="53" customFormat="1" ht="27" customHeight="1" thickBot="1" x14ac:dyDescent="0.35">
      <c r="A56" s="216" t="s">
        <v>5</v>
      </c>
      <c r="B56" s="216"/>
      <c r="C56" s="216"/>
      <c r="D56" s="216"/>
      <c r="E56" s="216"/>
      <c r="F56" s="216"/>
      <c r="G56" s="216"/>
      <c r="H56" s="217">
        <f>SUM(J43:J54)</f>
        <v>0</v>
      </c>
      <c r="I56" s="218"/>
      <c r="J56" s="219"/>
    </row>
    <row r="57" spans="1:10" s="53" customFormat="1" ht="27" customHeight="1" x14ac:dyDescent="0.3">
      <c r="A57" s="193" t="s">
        <v>6</v>
      </c>
      <c r="B57" s="194"/>
      <c r="C57" s="194"/>
      <c r="D57" s="194"/>
      <c r="E57" s="194"/>
      <c r="F57" s="194"/>
      <c r="G57" s="194"/>
      <c r="H57" s="195"/>
      <c r="I57" s="196" t="s">
        <v>24</v>
      </c>
      <c r="J57" s="197"/>
    </row>
    <row r="58" spans="1:10" s="53" customFormat="1" ht="27" customHeight="1" x14ac:dyDescent="0.3">
      <c r="A58" s="182" t="s">
        <v>7</v>
      </c>
      <c r="B58" s="183"/>
      <c r="C58" s="183"/>
      <c r="D58" s="183"/>
      <c r="E58" s="183"/>
      <c r="F58" s="183"/>
      <c r="G58" s="183"/>
      <c r="H58" s="184"/>
      <c r="I58" s="198" t="s">
        <v>25</v>
      </c>
      <c r="J58" s="199"/>
    </row>
    <row r="59" spans="1:10" s="53" customFormat="1" ht="27" customHeight="1" x14ac:dyDescent="0.3">
      <c r="A59" s="182" t="s">
        <v>34</v>
      </c>
      <c r="B59" s="183"/>
      <c r="C59" s="183"/>
      <c r="D59" s="183"/>
      <c r="E59" s="183"/>
      <c r="F59" s="183"/>
      <c r="G59" s="183"/>
      <c r="H59" s="184"/>
      <c r="I59" s="198" t="s">
        <v>25</v>
      </c>
      <c r="J59" s="199"/>
    </row>
    <row r="60" spans="1:10" s="53" customFormat="1" ht="27" customHeight="1" x14ac:dyDescent="0.3">
      <c r="A60" s="200" t="s">
        <v>32</v>
      </c>
      <c r="B60" s="201"/>
      <c r="C60" s="201"/>
      <c r="D60" s="201"/>
      <c r="E60" s="201"/>
      <c r="F60" s="201"/>
      <c r="G60" s="201"/>
      <c r="H60" s="202"/>
      <c r="I60" s="198" t="s">
        <v>33</v>
      </c>
      <c r="J60" s="199"/>
    </row>
    <row r="61" spans="1:10" s="53" customFormat="1" ht="27" customHeight="1" x14ac:dyDescent="0.3">
      <c r="A61" s="182" t="s">
        <v>8</v>
      </c>
      <c r="B61" s="183"/>
      <c r="C61" s="183"/>
      <c r="D61" s="183"/>
      <c r="E61" s="183"/>
      <c r="F61" s="183"/>
      <c r="G61" s="183"/>
      <c r="H61" s="184"/>
      <c r="I61" s="198" t="s">
        <v>25</v>
      </c>
      <c r="J61" s="199"/>
    </row>
    <row r="62" spans="1:10" s="53" customFormat="1" ht="31.5" customHeight="1" thickBot="1" x14ac:dyDescent="0.35">
      <c r="A62" s="177" t="s">
        <v>9</v>
      </c>
      <c r="B62" s="178"/>
      <c r="C62" s="178"/>
      <c r="D62" s="178"/>
      <c r="E62" s="178"/>
      <c r="F62" s="178"/>
      <c r="G62" s="178"/>
      <c r="H62" s="179"/>
      <c r="I62" s="180" t="s">
        <v>26</v>
      </c>
      <c r="J62" s="181"/>
    </row>
    <row r="63" spans="1:10" ht="17.25" customHeight="1" x14ac:dyDescent="0.3"/>
    <row r="64" spans="1:10" ht="16.5" customHeight="1" x14ac:dyDescent="0.3">
      <c r="D64" s="5" t="s">
        <v>13</v>
      </c>
      <c r="E64" s="5"/>
      <c r="F64" s="5" t="s">
        <v>14</v>
      </c>
      <c r="H64" t="s">
        <v>16</v>
      </c>
    </row>
    <row r="65" spans="1:10" ht="17.25" customHeight="1" x14ac:dyDescent="0.3">
      <c r="D65" s="5"/>
      <c r="E65" s="5"/>
      <c r="F65" s="5" t="s">
        <v>15</v>
      </c>
      <c r="H65" s="4" t="s">
        <v>10</v>
      </c>
      <c r="I65" s="4"/>
    </row>
    <row r="67" spans="1:10" ht="15.6" x14ac:dyDescent="0.3">
      <c r="A67" s="1" t="s">
        <v>38</v>
      </c>
      <c r="B67" s="15"/>
      <c r="C67" s="1"/>
    </row>
    <row r="68" spans="1:10" ht="16.2" thickBot="1" x14ac:dyDescent="0.35">
      <c r="A68" s="1"/>
      <c r="B68" s="15"/>
      <c r="C68" s="1"/>
    </row>
    <row r="69" spans="1:10" s="47" customFormat="1" ht="61.5" customHeight="1" thickBot="1" x14ac:dyDescent="0.3">
      <c r="A69" s="44" t="s">
        <v>3</v>
      </c>
      <c r="B69" s="45" t="s">
        <v>31</v>
      </c>
      <c r="C69" s="45" t="s">
        <v>17</v>
      </c>
      <c r="D69" s="45" t="s">
        <v>18</v>
      </c>
      <c r="E69" s="45" t="s">
        <v>19</v>
      </c>
      <c r="F69" s="45" t="s">
        <v>4</v>
      </c>
      <c r="G69" s="68" t="s">
        <v>22</v>
      </c>
      <c r="H69" s="45" t="s">
        <v>11</v>
      </c>
      <c r="I69" s="45" t="s">
        <v>20</v>
      </c>
      <c r="J69" s="46" t="s">
        <v>21</v>
      </c>
    </row>
    <row r="70" spans="1:10" s="53" customFormat="1" ht="27" customHeight="1" x14ac:dyDescent="0.3">
      <c r="A70" s="23">
        <v>1</v>
      </c>
      <c r="B70" s="140" t="s">
        <v>65</v>
      </c>
      <c r="C70" s="39"/>
      <c r="D70" s="8"/>
      <c r="E70" s="27"/>
      <c r="F70" s="72" t="s">
        <v>23</v>
      </c>
      <c r="G70" s="148">
        <v>350</v>
      </c>
      <c r="H70" s="78"/>
      <c r="I70" s="79">
        <f>H70*1.22</f>
        <v>0</v>
      </c>
      <c r="J70" s="95">
        <f>I70*G70</f>
        <v>0</v>
      </c>
    </row>
    <row r="71" spans="1:10" s="53" customFormat="1" ht="27" customHeight="1" x14ac:dyDescent="0.3">
      <c r="A71" s="24">
        <v>2</v>
      </c>
      <c r="B71" s="134" t="s">
        <v>66</v>
      </c>
      <c r="C71" s="40"/>
      <c r="D71" s="6"/>
      <c r="E71" s="28"/>
      <c r="F71" s="73" t="s">
        <v>29</v>
      </c>
      <c r="G71" s="133">
        <v>12368</v>
      </c>
      <c r="H71" s="81"/>
      <c r="I71" s="82">
        <f t="shared" ref="I71:I107" si="9">H71*1.22</f>
        <v>0</v>
      </c>
      <c r="J71" s="96">
        <f t="shared" ref="J71:J106" si="10">I71*G71</f>
        <v>0</v>
      </c>
    </row>
    <row r="72" spans="1:10" s="53" customFormat="1" ht="27" customHeight="1" x14ac:dyDescent="0.3">
      <c r="A72" s="24">
        <v>3</v>
      </c>
      <c r="B72" s="134" t="s">
        <v>67</v>
      </c>
      <c r="C72" s="40"/>
      <c r="D72" s="6"/>
      <c r="E72" s="28"/>
      <c r="F72" s="73" t="s">
        <v>29</v>
      </c>
      <c r="G72" s="133">
        <v>100</v>
      </c>
      <c r="H72" s="81"/>
      <c r="I72" s="82">
        <f t="shared" si="9"/>
        <v>0</v>
      </c>
      <c r="J72" s="96">
        <f t="shared" si="10"/>
        <v>0</v>
      </c>
    </row>
    <row r="73" spans="1:10" s="53" customFormat="1" ht="27" customHeight="1" x14ac:dyDescent="0.3">
      <c r="A73" s="24">
        <v>4</v>
      </c>
      <c r="B73" s="134" t="s">
        <v>110</v>
      </c>
      <c r="C73" s="40"/>
      <c r="D73" s="6"/>
      <c r="E73" s="28"/>
      <c r="F73" s="73" t="s">
        <v>29</v>
      </c>
      <c r="G73" s="133">
        <v>150</v>
      </c>
      <c r="H73" s="81"/>
      <c r="I73" s="82">
        <f t="shared" si="9"/>
        <v>0</v>
      </c>
      <c r="J73" s="96">
        <f t="shared" si="10"/>
        <v>0</v>
      </c>
    </row>
    <row r="74" spans="1:10" s="53" customFormat="1" ht="27" customHeight="1" x14ac:dyDescent="0.3">
      <c r="A74" s="24">
        <v>5</v>
      </c>
      <c r="B74" s="134" t="s">
        <v>68</v>
      </c>
      <c r="C74" s="40"/>
      <c r="D74" s="6"/>
      <c r="E74" s="28"/>
      <c r="F74" s="73" t="s">
        <v>29</v>
      </c>
      <c r="G74" s="133">
        <v>60</v>
      </c>
      <c r="H74" s="81"/>
      <c r="I74" s="82">
        <f t="shared" si="9"/>
        <v>0</v>
      </c>
      <c r="J74" s="96">
        <f t="shared" si="10"/>
        <v>0</v>
      </c>
    </row>
    <row r="75" spans="1:10" s="53" customFormat="1" ht="42" customHeight="1" x14ac:dyDescent="0.3">
      <c r="A75" s="24">
        <v>6</v>
      </c>
      <c r="B75" s="134" t="s">
        <v>69</v>
      </c>
      <c r="C75" s="40"/>
      <c r="D75" s="6"/>
      <c r="E75" s="28"/>
      <c r="F75" s="73" t="s">
        <v>29</v>
      </c>
      <c r="G75" s="133">
        <v>12</v>
      </c>
      <c r="H75" s="81"/>
      <c r="I75" s="82">
        <f t="shared" si="9"/>
        <v>0</v>
      </c>
      <c r="J75" s="96">
        <f t="shared" si="10"/>
        <v>0</v>
      </c>
    </row>
    <row r="76" spans="1:10" s="53" customFormat="1" ht="42" customHeight="1" x14ac:dyDescent="0.3">
      <c r="A76" s="24">
        <v>7</v>
      </c>
      <c r="B76" s="141" t="s">
        <v>70</v>
      </c>
      <c r="C76" s="40"/>
      <c r="D76" s="6"/>
      <c r="E76" s="28"/>
      <c r="F76" s="73" t="s">
        <v>29</v>
      </c>
      <c r="G76" s="133">
        <v>12</v>
      </c>
      <c r="H76" s="81"/>
      <c r="I76" s="82">
        <f t="shared" si="9"/>
        <v>0</v>
      </c>
      <c r="J76" s="96">
        <f t="shared" si="10"/>
        <v>0</v>
      </c>
    </row>
    <row r="77" spans="1:10" s="53" customFormat="1" ht="27" customHeight="1" x14ac:dyDescent="0.3">
      <c r="A77" s="24">
        <v>8</v>
      </c>
      <c r="B77" s="134" t="s">
        <v>96</v>
      </c>
      <c r="C77" s="40"/>
      <c r="D77" s="6"/>
      <c r="E77" s="28"/>
      <c r="F77" s="73" t="s">
        <v>29</v>
      </c>
      <c r="G77" s="143">
        <v>1680</v>
      </c>
      <c r="H77" s="81"/>
      <c r="I77" s="82">
        <f t="shared" si="9"/>
        <v>0</v>
      </c>
      <c r="J77" s="96">
        <f t="shared" si="10"/>
        <v>0</v>
      </c>
    </row>
    <row r="78" spans="1:10" s="53" customFormat="1" ht="27" customHeight="1" x14ac:dyDescent="0.3">
      <c r="A78" s="24">
        <v>9</v>
      </c>
      <c r="B78" s="134" t="s">
        <v>72</v>
      </c>
      <c r="C78" s="40"/>
      <c r="D78" s="6"/>
      <c r="E78" s="28"/>
      <c r="F78" s="73" t="s">
        <v>29</v>
      </c>
      <c r="G78" s="133">
        <v>2</v>
      </c>
      <c r="H78" s="81"/>
      <c r="I78" s="82">
        <f t="shared" si="9"/>
        <v>0</v>
      </c>
      <c r="J78" s="96">
        <f t="shared" si="10"/>
        <v>0</v>
      </c>
    </row>
    <row r="79" spans="1:10" s="66" customFormat="1" ht="27" customHeight="1" x14ac:dyDescent="0.3">
      <c r="A79" s="24">
        <v>10</v>
      </c>
      <c r="B79" s="141" t="s">
        <v>73</v>
      </c>
      <c r="C79" s="40"/>
      <c r="D79" s="6"/>
      <c r="E79" s="28"/>
      <c r="F79" s="73" t="s">
        <v>29</v>
      </c>
      <c r="G79" s="133">
        <v>150</v>
      </c>
      <c r="H79" s="81"/>
      <c r="I79" s="82">
        <f t="shared" si="9"/>
        <v>0</v>
      </c>
      <c r="J79" s="96">
        <f t="shared" si="10"/>
        <v>0</v>
      </c>
    </row>
    <row r="80" spans="1:10" s="66" customFormat="1" ht="36.75" customHeight="1" x14ac:dyDescent="0.3">
      <c r="A80" s="24">
        <v>11</v>
      </c>
      <c r="B80" s="141" t="s">
        <v>111</v>
      </c>
      <c r="C80" s="40"/>
      <c r="D80" s="6"/>
      <c r="E80" s="28"/>
      <c r="F80" s="73" t="s">
        <v>29</v>
      </c>
      <c r="G80" s="133">
        <v>70</v>
      </c>
      <c r="H80" s="81"/>
      <c r="I80" s="82">
        <f t="shared" si="9"/>
        <v>0</v>
      </c>
      <c r="J80" s="96">
        <f t="shared" si="10"/>
        <v>0</v>
      </c>
    </row>
    <row r="81" spans="1:10" s="53" customFormat="1" ht="27" customHeight="1" x14ac:dyDescent="0.3">
      <c r="A81" s="24">
        <v>12</v>
      </c>
      <c r="B81" s="134" t="s">
        <v>74</v>
      </c>
      <c r="C81" s="40"/>
      <c r="D81" s="6"/>
      <c r="E81" s="28"/>
      <c r="F81" s="73" t="s">
        <v>23</v>
      </c>
      <c r="G81" s="133">
        <v>50</v>
      </c>
      <c r="H81" s="81"/>
      <c r="I81" s="82">
        <f t="shared" si="9"/>
        <v>0</v>
      </c>
      <c r="J81" s="96">
        <f t="shared" si="10"/>
        <v>0</v>
      </c>
    </row>
    <row r="82" spans="1:10" s="53" customFormat="1" ht="27" x14ac:dyDescent="0.3">
      <c r="A82" s="24">
        <v>13</v>
      </c>
      <c r="B82" s="141" t="s">
        <v>97</v>
      </c>
      <c r="C82" s="40"/>
      <c r="D82" s="6"/>
      <c r="E82" s="28"/>
      <c r="F82" s="73" t="s">
        <v>23</v>
      </c>
      <c r="G82" s="133">
        <v>70</v>
      </c>
      <c r="H82" s="81"/>
      <c r="I82" s="82">
        <f t="shared" si="9"/>
        <v>0</v>
      </c>
      <c r="J82" s="96">
        <f t="shared" ref="J82:J93" si="11">I82*G82</f>
        <v>0</v>
      </c>
    </row>
    <row r="83" spans="1:10" s="53" customFormat="1" x14ac:dyDescent="0.3">
      <c r="A83" s="24">
        <v>14</v>
      </c>
      <c r="B83" s="141" t="s">
        <v>112</v>
      </c>
      <c r="C83" s="40"/>
      <c r="D83" s="6"/>
      <c r="E83" s="28"/>
      <c r="F83" s="73" t="s">
        <v>23</v>
      </c>
      <c r="G83" s="133">
        <v>10</v>
      </c>
      <c r="H83" s="81"/>
      <c r="I83" s="82">
        <f t="shared" si="9"/>
        <v>0</v>
      </c>
      <c r="J83" s="96">
        <f t="shared" si="11"/>
        <v>0</v>
      </c>
    </row>
    <row r="84" spans="1:10" s="53" customFormat="1" x14ac:dyDescent="0.3">
      <c r="A84" s="24">
        <v>15</v>
      </c>
      <c r="B84" s="134" t="s">
        <v>75</v>
      </c>
      <c r="C84" s="40"/>
      <c r="D84" s="6"/>
      <c r="E84" s="28"/>
      <c r="F84" s="73" t="s">
        <v>23</v>
      </c>
      <c r="G84" s="133">
        <v>30</v>
      </c>
      <c r="H84" s="81"/>
      <c r="I84" s="82">
        <f t="shared" si="9"/>
        <v>0</v>
      </c>
      <c r="J84" s="96">
        <f t="shared" si="11"/>
        <v>0</v>
      </c>
    </row>
    <row r="85" spans="1:10" s="53" customFormat="1" ht="40.200000000000003" x14ac:dyDescent="0.3">
      <c r="A85" s="24">
        <v>16</v>
      </c>
      <c r="B85" s="141" t="s">
        <v>76</v>
      </c>
      <c r="C85" s="40"/>
      <c r="D85" s="6"/>
      <c r="E85" s="28"/>
      <c r="F85" s="73" t="s">
        <v>29</v>
      </c>
      <c r="G85" s="133">
        <v>300</v>
      </c>
      <c r="H85" s="81"/>
      <c r="I85" s="82">
        <f t="shared" si="9"/>
        <v>0</v>
      </c>
      <c r="J85" s="96">
        <f t="shared" si="11"/>
        <v>0</v>
      </c>
    </row>
    <row r="86" spans="1:10" s="53" customFormat="1" ht="66" x14ac:dyDescent="0.3">
      <c r="A86" s="24">
        <v>17</v>
      </c>
      <c r="B86" s="134" t="s">
        <v>77</v>
      </c>
      <c r="C86" s="40"/>
      <c r="D86" s="6"/>
      <c r="E86" s="28"/>
      <c r="F86" s="73" t="s">
        <v>23</v>
      </c>
      <c r="G86" s="133">
        <v>10</v>
      </c>
      <c r="H86" s="81"/>
      <c r="I86" s="82">
        <f t="shared" si="9"/>
        <v>0</v>
      </c>
      <c r="J86" s="96">
        <f t="shared" si="11"/>
        <v>0</v>
      </c>
    </row>
    <row r="87" spans="1:10" s="53" customFormat="1" ht="66" x14ac:dyDescent="0.3">
      <c r="A87" s="24">
        <v>18</v>
      </c>
      <c r="B87" s="134" t="s">
        <v>78</v>
      </c>
      <c r="C87" s="40"/>
      <c r="D87" s="6"/>
      <c r="E87" s="28"/>
      <c r="F87" s="73" t="s">
        <v>23</v>
      </c>
      <c r="G87" s="133">
        <v>100</v>
      </c>
      <c r="H87" s="81"/>
      <c r="I87" s="82">
        <f t="shared" si="9"/>
        <v>0</v>
      </c>
      <c r="J87" s="96">
        <f t="shared" si="11"/>
        <v>0</v>
      </c>
    </row>
    <row r="88" spans="1:10" s="53" customFormat="1" ht="27" customHeight="1" x14ac:dyDescent="0.3">
      <c r="A88" s="24">
        <v>19</v>
      </c>
      <c r="B88" s="134" t="s">
        <v>79</v>
      </c>
      <c r="C88" s="40"/>
      <c r="D88" s="6"/>
      <c r="E88" s="28"/>
      <c r="F88" s="73" t="s">
        <v>23</v>
      </c>
      <c r="G88" s="133">
        <v>10</v>
      </c>
      <c r="H88" s="81"/>
      <c r="I88" s="82">
        <f t="shared" si="9"/>
        <v>0</v>
      </c>
      <c r="J88" s="96">
        <f t="shared" si="11"/>
        <v>0</v>
      </c>
    </row>
    <row r="89" spans="1:10" s="53" customFormat="1" ht="27" customHeight="1" x14ac:dyDescent="0.3">
      <c r="A89" s="24">
        <v>20</v>
      </c>
      <c r="B89" s="134" t="s">
        <v>81</v>
      </c>
      <c r="C89" s="40"/>
      <c r="D89" s="6"/>
      <c r="E89" s="28"/>
      <c r="F89" s="73" t="s">
        <v>23</v>
      </c>
      <c r="G89" s="133">
        <v>10</v>
      </c>
      <c r="H89" s="81"/>
      <c r="I89" s="82">
        <f t="shared" si="9"/>
        <v>0</v>
      </c>
      <c r="J89" s="96">
        <f t="shared" si="11"/>
        <v>0</v>
      </c>
    </row>
    <row r="90" spans="1:10" s="53" customFormat="1" ht="27" customHeight="1" x14ac:dyDescent="0.3">
      <c r="A90" s="24">
        <v>21</v>
      </c>
      <c r="B90" s="134" t="s">
        <v>98</v>
      </c>
      <c r="C90" s="40"/>
      <c r="D90" s="6"/>
      <c r="E90" s="28"/>
      <c r="F90" s="73" t="s">
        <v>23</v>
      </c>
      <c r="G90" s="89">
        <v>6</v>
      </c>
      <c r="H90" s="81"/>
      <c r="I90" s="82">
        <f t="shared" si="9"/>
        <v>0</v>
      </c>
      <c r="J90" s="96">
        <f t="shared" si="11"/>
        <v>0</v>
      </c>
    </row>
    <row r="91" spans="1:10" s="53" customFormat="1" ht="27" customHeight="1" x14ac:dyDescent="0.3">
      <c r="A91" s="24">
        <v>22</v>
      </c>
      <c r="B91" s="134" t="s">
        <v>113</v>
      </c>
      <c r="C91" s="40"/>
      <c r="D91" s="6"/>
      <c r="E91" s="28"/>
      <c r="F91" s="73" t="s">
        <v>23</v>
      </c>
      <c r="G91" s="89">
        <v>2</v>
      </c>
      <c r="H91" s="81"/>
      <c r="I91" s="82">
        <f t="shared" si="9"/>
        <v>0</v>
      </c>
      <c r="J91" s="96">
        <f t="shared" si="11"/>
        <v>0</v>
      </c>
    </row>
    <row r="92" spans="1:10" s="53" customFormat="1" ht="27" customHeight="1" x14ac:dyDescent="0.3">
      <c r="A92" s="24">
        <v>23</v>
      </c>
      <c r="B92" s="134" t="s">
        <v>84</v>
      </c>
      <c r="C92" s="40"/>
      <c r="D92" s="6"/>
      <c r="E92" s="28"/>
      <c r="F92" s="73" t="s">
        <v>23</v>
      </c>
      <c r="G92" s="89">
        <v>8</v>
      </c>
      <c r="H92" s="81"/>
      <c r="I92" s="82">
        <f t="shared" si="9"/>
        <v>0</v>
      </c>
      <c r="J92" s="96">
        <f t="shared" si="11"/>
        <v>0</v>
      </c>
    </row>
    <row r="93" spans="1:10" s="53" customFormat="1" ht="27" customHeight="1" x14ac:dyDescent="0.3">
      <c r="A93" s="24">
        <v>24</v>
      </c>
      <c r="B93" s="134" t="s">
        <v>88</v>
      </c>
      <c r="C93" s="40"/>
      <c r="D93" s="6"/>
      <c r="E93" s="28"/>
      <c r="F93" s="73" t="s">
        <v>23</v>
      </c>
      <c r="G93" s="133">
        <v>8</v>
      </c>
      <c r="H93" s="81"/>
      <c r="I93" s="82">
        <f t="shared" si="9"/>
        <v>0</v>
      </c>
      <c r="J93" s="96">
        <f t="shared" si="11"/>
        <v>0</v>
      </c>
    </row>
    <row r="94" spans="1:10" s="53" customFormat="1" ht="24.75" customHeight="1" x14ac:dyDescent="0.3">
      <c r="A94" s="90">
        <v>25</v>
      </c>
      <c r="B94" s="134" t="s">
        <v>114</v>
      </c>
      <c r="C94" s="91"/>
      <c r="D94" s="92"/>
      <c r="E94" s="93"/>
      <c r="F94" s="94" t="s">
        <v>23</v>
      </c>
      <c r="G94" s="133">
        <v>3</v>
      </c>
      <c r="H94" s="108"/>
      <c r="I94" s="82">
        <f t="shared" si="9"/>
        <v>0</v>
      </c>
      <c r="J94" s="147">
        <f>I94*G94</f>
        <v>0</v>
      </c>
    </row>
    <row r="95" spans="1:10" s="53" customFormat="1" ht="26.4" customHeight="1" x14ac:dyDescent="0.3">
      <c r="A95" s="24">
        <v>26</v>
      </c>
      <c r="B95" s="134" t="s">
        <v>89</v>
      </c>
      <c r="C95" s="40"/>
      <c r="D95" s="6"/>
      <c r="E95" s="28"/>
      <c r="F95" s="73" t="s">
        <v>23</v>
      </c>
      <c r="G95" s="133">
        <v>75</v>
      </c>
      <c r="H95" s="81"/>
      <c r="I95" s="82">
        <f t="shared" si="9"/>
        <v>0</v>
      </c>
      <c r="J95" s="96">
        <f t="shared" si="10"/>
        <v>0</v>
      </c>
    </row>
    <row r="96" spans="1:10" s="53" customFormat="1" ht="28.2" customHeight="1" x14ac:dyDescent="0.3">
      <c r="A96" s="24">
        <v>27</v>
      </c>
      <c r="B96" s="142" t="s">
        <v>99</v>
      </c>
      <c r="C96" s="40"/>
      <c r="D96" s="6"/>
      <c r="E96" s="28"/>
      <c r="F96" s="73" t="s">
        <v>29</v>
      </c>
      <c r="G96" s="144">
        <v>48</v>
      </c>
      <c r="H96" s="81"/>
      <c r="I96" s="82">
        <f t="shared" si="9"/>
        <v>0</v>
      </c>
      <c r="J96" s="96">
        <f t="shared" si="10"/>
        <v>0</v>
      </c>
    </row>
    <row r="97" spans="1:10" s="53" customFormat="1" ht="28.8" customHeight="1" x14ac:dyDescent="0.3">
      <c r="A97" s="24">
        <v>28</v>
      </c>
      <c r="B97" s="142" t="s">
        <v>100</v>
      </c>
      <c r="C97" s="40"/>
      <c r="D97" s="6"/>
      <c r="E97" s="28"/>
      <c r="F97" s="73" t="s">
        <v>29</v>
      </c>
      <c r="G97" s="143">
        <v>450</v>
      </c>
      <c r="H97" s="81"/>
      <c r="I97" s="82">
        <f t="shared" si="9"/>
        <v>0</v>
      </c>
      <c r="J97" s="96">
        <f t="shared" si="10"/>
        <v>0</v>
      </c>
    </row>
    <row r="98" spans="1:10" s="53" customFormat="1" ht="39.6" x14ac:dyDescent="0.3">
      <c r="A98" s="24">
        <v>29</v>
      </c>
      <c r="B98" s="142" t="s">
        <v>115</v>
      </c>
      <c r="C98" s="40"/>
      <c r="D98" s="6"/>
      <c r="E98" s="28"/>
      <c r="F98" s="73" t="s">
        <v>29</v>
      </c>
      <c r="G98" s="143">
        <v>18</v>
      </c>
      <c r="H98" s="81"/>
      <c r="I98" s="82">
        <f t="shared" si="9"/>
        <v>0</v>
      </c>
      <c r="J98" s="96">
        <f t="shared" si="10"/>
        <v>0</v>
      </c>
    </row>
    <row r="99" spans="1:10" s="53" customFormat="1" ht="27" customHeight="1" x14ac:dyDescent="0.3">
      <c r="A99" s="24">
        <v>30</v>
      </c>
      <c r="B99" s="142" t="s">
        <v>116</v>
      </c>
      <c r="C99" s="40"/>
      <c r="D99" s="6"/>
      <c r="E99" s="28"/>
      <c r="F99" s="73" t="s">
        <v>29</v>
      </c>
      <c r="G99" s="143">
        <v>18</v>
      </c>
      <c r="H99" s="81"/>
      <c r="I99" s="82">
        <f t="shared" si="9"/>
        <v>0</v>
      </c>
      <c r="J99" s="96">
        <f t="shared" ref="J99:J105" si="12">I99*G99</f>
        <v>0</v>
      </c>
    </row>
    <row r="100" spans="1:10" s="53" customFormat="1" ht="31.8" customHeight="1" x14ac:dyDescent="0.3">
      <c r="A100" s="24">
        <v>31</v>
      </c>
      <c r="B100" s="142" t="s">
        <v>101</v>
      </c>
      <c r="C100" s="40"/>
      <c r="D100" s="6"/>
      <c r="E100" s="28"/>
      <c r="F100" s="73" t="s">
        <v>29</v>
      </c>
      <c r="G100" s="143">
        <v>1500</v>
      </c>
      <c r="H100" s="81"/>
      <c r="I100" s="82">
        <f t="shared" si="9"/>
        <v>0</v>
      </c>
      <c r="J100" s="96">
        <f t="shared" si="12"/>
        <v>0</v>
      </c>
    </row>
    <row r="101" spans="1:10" s="53" customFormat="1" ht="27" customHeight="1" x14ac:dyDescent="0.3">
      <c r="A101" s="24">
        <v>32</v>
      </c>
      <c r="B101" s="142" t="s">
        <v>117</v>
      </c>
      <c r="C101" s="40"/>
      <c r="D101" s="6"/>
      <c r="E101" s="28"/>
      <c r="F101" s="73" t="s">
        <v>23</v>
      </c>
      <c r="G101" s="143">
        <v>75</v>
      </c>
      <c r="H101" s="81"/>
      <c r="I101" s="82">
        <f t="shared" si="9"/>
        <v>0</v>
      </c>
      <c r="J101" s="96">
        <f t="shared" si="12"/>
        <v>0</v>
      </c>
    </row>
    <row r="102" spans="1:10" s="53" customFormat="1" ht="27" customHeight="1" x14ac:dyDescent="0.3">
      <c r="A102" s="24">
        <v>33</v>
      </c>
      <c r="B102" s="142" t="s">
        <v>118</v>
      </c>
      <c r="C102" s="40"/>
      <c r="D102" s="6"/>
      <c r="E102" s="28"/>
      <c r="F102" s="73" t="s">
        <v>23</v>
      </c>
      <c r="G102" s="143">
        <v>5</v>
      </c>
      <c r="H102" s="81"/>
      <c r="I102" s="82">
        <f t="shared" si="9"/>
        <v>0</v>
      </c>
      <c r="J102" s="96">
        <f t="shared" si="12"/>
        <v>0</v>
      </c>
    </row>
    <row r="103" spans="1:10" s="53" customFormat="1" ht="43.2" customHeight="1" x14ac:dyDescent="0.3">
      <c r="A103" s="24">
        <v>34</v>
      </c>
      <c r="B103" s="142" t="s">
        <v>119</v>
      </c>
      <c r="C103" s="40"/>
      <c r="D103" s="6"/>
      <c r="E103" s="28"/>
      <c r="F103" s="73" t="s">
        <v>23</v>
      </c>
      <c r="G103" s="145">
        <v>6</v>
      </c>
      <c r="H103" s="81"/>
      <c r="I103" s="82">
        <f t="shared" si="9"/>
        <v>0</v>
      </c>
      <c r="J103" s="96">
        <f t="shared" si="12"/>
        <v>0</v>
      </c>
    </row>
    <row r="104" spans="1:10" s="53" customFormat="1" ht="27" customHeight="1" x14ac:dyDescent="0.3">
      <c r="A104" s="24">
        <v>35</v>
      </c>
      <c r="B104" s="142" t="s">
        <v>120</v>
      </c>
      <c r="C104" s="40"/>
      <c r="D104" s="6"/>
      <c r="E104" s="28"/>
      <c r="F104" s="73" t="s">
        <v>23</v>
      </c>
      <c r="G104" s="145">
        <v>1</v>
      </c>
      <c r="H104" s="81"/>
      <c r="I104" s="82">
        <f t="shared" si="9"/>
        <v>0</v>
      </c>
      <c r="J104" s="96">
        <f t="shared" si="12"/>
        <v>0</v>
      </c>
    </row>
    <row r="105" spans="1:10" s="53" customFormat="1" ht="27" customHeight="1" x14ac:dyDescent="0.3">
      <c r="A105" s="24">
        <v>36</v>
      </c>
      <c r="B105" s="142" t="s">
        <v>121</v>
      </c>
      <c r="C105" s="40"/>
      <c r="D105" s="6"/>
      <c r="E105" s="28"/>
      <c r="F105" s="73" t="s">
        <v>23</v>
      </c>
      <c r="G105" s="145">
        <v>2</v>
      </c>
      <c r="H105" s="81"/>
      <c r="I105" s="82">
        <f t="shared" si="9"/>
        <v>0</v>
      </c>
      <c r="J105" s="96">
        <f t="shared" si="12"/>
        <v>0</v>
      </c>
    </row>
    <row r="106" spans="1:10" s="53" customFormat="1" ht="33.75" customHeight="1" x14ac:dyDescent="0.3">
      <c r="A106" s="24">
        <v>37</v>
      </c>
      <c r="B106" s="159" t="s">
        <v>102</v>
      </c>
      <c r="C106" s="40"/>
      <c r="D106" s="6"/>
      <c r="E106" s="28"/>
      <c r="F106" s="73" t="s">
        <v>23</v>
      </c>
      <c r="G106" s="89">
        <v>5</v>
      </c>
      <c r="H106" s="81"/>
      <c r="I106" s="82">
        <f t="shared" si="9"/>
        <v>0</v>
      </c>
      <c r="J106" s="96">
        <f t="shared" si="10"/>
        <v>0</v>
      </c>
    </row>
    <row r="107" spans="1:10" s="53" customFormat="1" ht="33.75" customHeight="1" thickBot="1" x14ac:dyDescent="0.35">
      <c r="A107" s="90">
        <v>38</v>
      </c>
      <c r="B107" s="176" t="s">
        <v>122</v>
      </c>
      <c r="C107" s="91"/>
      <c r="D107" s="92"/>
      <c r="E107" s="93"/>
      <c r="F107" s="94" t="s">
        <v>23</v>
      </c>
      <c r="G107" s="146">
        <v>20</v>
      </c>
      <c r="H107" s="84"/>
      <c r="I107" s="85">
        <f t="shared" si="9"/>
        <v>0</v>
      </c>
      <c r="J107" s="124">
        <f>I107*G107</f>
        <v>0</v>
      </c>
    </row>
    <row r="108" spans="1:10" s="53" customFormat="1" ht="27" customHeight="1" x14ac:dyDescent="0.3">
      <c r="A108" s="211" t="s">
        <v>12</v>
      </c>
      <c r="B108" s="211"/>
      <c r="C108" s="211"/>
      <c r="D108" s="211"/>
      <c r="E108" s="211"/>
      <c r="F108" s="211"/>
      <c r="G108" s="212"/>
      <c r="H108" s="213">
        <f>H109/1.22</f>
        <v>0</v>
      </c>
      <c r="I108" s="214"/>
      <c r="J108" s="215"/>
    </row>
    <row r="109" spans="1:10" s="53" customFormat="1" ht="27" customHeight="1" thickBot="1" x14ac:dyDescent="0.35">
      <c r="A109" s="216" t="s">
        <v>5</v>
      </c>
      <c r="B109" s="216"/>
      <c r="C109" s="216"/>
      <c r="D109" s="216"/>
      <c r="E109" s="216"/>
      <c r="F109" s="216"/>
      <c r="G109" s="216"/>
      <c r="H109" s="217">
        <f>SUM(J70:J107)</f>
        <v>0</v>
      </c>
      <c r="I109" s="218"/>
      <c r="J109" s="219"/>
    </row>
    <row r="110" spans="1:10" s="53" customFormat="1" ht="27" customHeight="1" x14ac:dyDescent="0.3">
      <c r="A110" s="193" t="s">
        <v>6</v>
      </c>
      <c r="B110" s="194"/>
      <c r="C110" s="194"/>
      <c r="D110" s="194"/>
      <c r="E110" s="194"/>
      <c r="F110" s="194"/>
      <c r="G110" s="194"/>
      <c r="H110" s="195"/>
      <c r="I110" s="196" t="s">
        <v>24</v>
      </c>
      <c r="J110" s="197"/>
    </row>
    <row r="111" spans="1:10" s="53" customFormat="1" ht="27" customHeight="1" x14ac:dyDescent="0.3">
      <c r="A111" s="182" t="s">
        <v>7</v>
      </c>
      <c r="B111" s="183"/>
      <c r="C111" s="183"/>
      <c r="D111" s="183"/>
      <c r="E111" s="183"/>
      <c r="F111" s="183"/>
      <c r="G111" s="183"/>
      <c r="H111" s="184"/>
      <c r="I111" s="198" t="s">
        <v>25</v>
      </c>
      <c r="J111" s="199"/>
    </row>
    <row r="112" spans="1:10" s="53" customFormat="1" ht="27" customHeight="1" x14ac:dyDescent="0.3">
      <c r="A112" s="182" t="s">
        <v>34</v>
      </c>
      <c r="B112" s="183"/>
      <c r="C112" s="183"/>
      <c r="D112" s="183"/>
      <c r="E112" s="183"/>
      <c r="F112" s="183"/>
      <c r="G112" s="183"/>
      <c r="H112" s="184"/>
      <c r="I112" s="198" t="s">
        <v>25</v>
      </c>
      <c r="J112" s="199"/>
    </row>
    <row r="113" spans="1:10" s="53" customFormat="1" ht="27" customHeight="1" x14ac:dyDescent="0.3">
      <c r="A113" s="200" t="s">
        <v>32</v>
      </c>
      <c r="B113" s="201"/>
      <c r="C113" s="201"/>
      <c r="D113" s="201"/>
      <c r="E113" s="201"/>
      <c r="F113" s="201"/>
      <c r="G113" s="201"/>
      <c r="H113" s="202"/>
      <c r="I113" s="198" t="s">
        <v>33</v>
      </c>
      <c r="J113" s="199"/>
    </row>
    <row r="114" spans="1:10" s="53" customFormat="1" ht="27" customHeight="1" x14ac:dyDescent="0.3">
      <c r="A114" s="182" t="s">
        <v>8</v>
      </c>
      <c r="B114" s="183"/>
      <c r="C114" s="183"/>
      <c r="D114" s="183"/>
      <c r="E114" s="183"/>
      <c r="F114" s="183"/>
      <c r="G114" s="183"/>
      <c r="H114" s="184"/>
      <c r="I114" s="198" t="s">
        <v>25</v>
      </c>
      <c r="J114" s="199"/>
    </row>
    <row r="115" spans="1:10" s="53" customFormat="1" ht="31.5" customHeight="1" thickBot="1" x14ac:dyDescent="0.35">
      <c r="A115" s="177" t="s">
        <v>9</v>
      </c>
      <c r="B115" s="178"/>
      <c r="C115" s="178"/>
      <c r="D115" s="178"/>
      <c r="E115" s="178"/>
      <c r="F115" s="178"/>
      <c r="G115" s="178"/>
      <c r="H115" s="179"/>
      <c r="I115" s="180" t="s">
        <v>26</v>
      </c>
      <c r="J115" s="181"/>
    </row>
    <row r="116" spans="1:10" s="53" customFormat="1" ht="17.25" customHeight="1" x14ac:dyDescent="0.3">
      <c r="B116" s="66"/>
      <c r="G116" s="67"/>
    </row>
    <row r="117" spans="1:10" s="53" customFormat="1" ht="16.5" customHeight="1" x14ac:dyDescent="0.3">
      <c r="B117" s="66"/>
      <c r="D117" s="5" t="s">
        <v>13</v>
      </c>
      <c r="E117" s="5"/>
      <c r="F117" s="5" t="s">
        <v>14</v>
      </c>
      <c r="G117" s="67"/>
      <c r="H117" s="53" t="s">
        <v>16</v>
      </c>
    </row>
    <row r="118" spans="1:10" s="53" customFormat="1" ht="17.25" customHeight="1" x14ac:dyDescent="0.3">
      <c r="B118" s="66"/>
      <c r="D118" s="5"/>
      <c r="E118" s="5"/>
      <c r="F118" s="5" t="s">
        <v>15</v>
      </c>
      <c r="G118" s="67"/>
      <c r="H118" s="4" t="s">
        <v>10</v>
      </c>
      <c r="I118" s="4"/>
    </row>
  </sheetData>
  <mergeCells count="48">
    <mergeCell ref="A109:G109"/>
    <mergeCell ref="H109:J109"/>
    <mergeCell ref="A110:H110"/>
    <mergeCell ref="I110:J110"/>
    <mergeCell ref="A111:H111"/>
    <mergeCell ref="I111:J111"/>
    <mergeCell ref="A114:H114"/>
    <mergeCell ref="I114:J114"/>
    <mergeCell ref="A113:H113"/>
    <mergeCell ref="I113:J113"/>
    <mergeCell ref="A112:H112"/>
    <mergeCell ref="I112:J112"/>
    <mergeCell ref="A108:G108"/>
    <mergeCell ref="H108:J108"/>
    <mergeCell ref="A57:H57"/>
    <mergeCell ref="I57:J57"/>
    <mergeCell ref="A58:H58"/>
    <mergeCell ref="I58:J58"/>
    <mergeCell ref="A59:H59"/>
    <mergeCell ref="I59:J59"/>
    <mergeCell ref="A60:H60"/>
    <mergeCell ref="I60:J60"/>
    <mergeCell ref="A61:H61"/>
    <mergeCell ref="I61:J61"/>
    <mergeCell ref="A62:H62"/>
    <mergeCell ref="I62:J62"/>
    <mergeCell ref="A55:G55"/>
    <mergeCell ref="H55:J55"/>
    <mergeCell ref="A56:G56"/>
    <mergeCell ref="H56:J56"/>
    <mergeCell ref="A35:H35"/>
    <mergeCell ref="I35:J35"/>
    <mergeCell ref="A115:H115"/>
    <mergeCell ref="I115:J115"/>
    <mergeCell ref="A28:G28"/>
    <mergeCell ref="H28:J28"/>
    <mergeCell ref="A29:G29"/>
    <mergeCell ref="H29:J29"/>
    <mergeCell ref="A30:H30"/>
    <mergeCell ref="I30:J30"/>
    <mergeCell ref="A31:H31"/>
    <mergeCell ref="I31:J31"/>
    <mergeCell ref="A32:H32"/>
    <mergeCell ref="I32:J32"/>
    <mergeCell ref="A34:H34"/>
    <mergeCell ref="I34:J34"/>
    <mergeCell ref="A33:H33"/>
    <mergeCell ref="I33:J33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F59C4B9-6195-4354-8A6B-7922882DD685}">
  <dimension ref="A1:J104"/>
  <sheetViews>
    <sheetView tabSelected="1" zoomScale="75" zoomScaleNormal="75" workbookViewId="0">
      <selection activeCell="R14" sqref="R14"/>
    </sheetView>
  </sheetViews>
  <sheetFormatPr defaultRowHeight="14.4" x14ac:dyDescent="0.3"/>
  <cols>
    <col min="1" max="1" width="4.6640625" customWidth="1"/>
    <col min="2" max="2" width="41.44140625" style="12" customWidth="1"/>
    <col min="3" max="3" width="21.109375" customWidth="1"/>
    <col min="4" max="5" width="32.6640625" customWidth="1"/>
    <col min="6" max="6" width="8.5546875" customWidth="1"/>
    <col min="7" max="7" width="11.33203125" customWidth="1"/>
    <col min="8" max="9" width="11.5546875" customWidth="1"/>
    <col min="10" max="10" width="11.44140625" customWidth="1"/>
  </cols>
  <sheetData>
    <row r="1" spans="1:10" s="5" customFormat="1" ht="13.8" x14ac:dyDescent="0.25">
      <c r="B1" s="47"/>
      <c r="G1" s="100"/>
      <c r="J1" s="101" t="s">
        <v>35</v>
      </c>
    </row>
    <row r="2" spans="1:10" s="5" customFormat="1" ht="13.8" x14ac:dyDescent="0.25">
      <c r="B2" s="47"/>
      <c r="G2" s="100"/>
      <c r="J2" s="101" t="s">
        <v>123</v>
      </c>
    </row>
    <row r="4" spans="1:10" ht="15.6" x14ac:dyDescent="0.3">
      <c r="A4" s="3" t="s">
        <v>0</v>
      </c>
      <c r="B4" s="13"/>
      <c r="C4" s="3"/>
    </row>
    <row r="5" spans="1:10" ht="15.6" x14ac:dyDescent="0.3">
      <c r="A5" s="2" t="s">
        <v>1</v>
      </c>
      <c r="B5" s="14"/>
      <c r="C5" s="2"/>
    </row>
    <row r="6" spans="1:10" ht="15.6" x14ac:dyDescent="0.3">
      <c r="A6" s="2" t="s">
        <v>2</v>
      </c>
      <c r="B6" s="14"/>
      <c r="C6" s="2"/>
    </row>
    <row r="7" spans="1:10" ht="15.6" x14ac:dyDescent="0.3">
      <c r="A7" s="1"/>
      <c r="B7" s="15"/>
      <c r="C7" s="1"/>
    </row>
    <row r="8" spans="1:10" ht="15.6" x14ac:dyDescent="0.3">
      <c r="A8" s="1" t="s">
        <v>39</v>
      </c>
      <c r="B8" s="15"/>
      <c r="C8" s="1"/>
    </row>
    <row r="9" spans="1:10" ht="16.2" thickBot="1" x14ac:dyDescent="0.35">
      <c r="A9" s="1"/>
      <c r="B9" s="15"/>
      <c r="C9" s="1"/>
    </row>
    <row r="10" spans="1:10" s="47" customFormat="1" ht="60.75" customHeight="1" thickBot="1" x14ac:dyDescent="0.3">
      <c r="A10" s="156" t="s">
        <v>3</v>
      </c>
      <c r="B10" s="169" t="s">
        <v>132</v>
      </c>
      <c r="C10" s="157" t="s">
        <v>17</v>
      </c>
      <c r="D10" s="45" t="s">
        <v>18</v>
      </c>
      <c r="E10" s="45" t="s">
        <v>19</v>
      </c>
      <c r="F10" s="45" t="s">
        <v>4</v>
      </c>
      <c r="G10" s="45" t="s">
        <v>22</v>
      </c>
      <c r="H10" s="45" t="s">
        <v>11</v>
      </c>
      <c r="I10" s="45" t="s">
        <v>20</v>
      </c>
      <c r="J10" s="46" t="s">
        <v>21</v>
      </c>
    </row>
    <row r="11" spans="1:10" s="53" customFormat="1" ht="26.4" x14ac:dyDescent="0.3">
      <c r="A11" s="23">
        <v>1</v>
      </c>
      <c r="B11" s="158" t="s">
        <v>43</v>
      </c>
      <c r="C11" s="39"/>
      <c r="D11" s="8"/>
      <c r="E11" s="27"/>
      <c r="F11" s="72" t="s">
        <v>23</v>
      </c>
      <c r="G11" s="165">
        <v>842</v>
      </c>
      <c r="H11" s="78"/>
      <c r="I11" s="79">
        <f>H11*1.22</f>
        <v>0</v>
      </c>
      <c r="J11" s="87">
        <f>I11*G11</f>
        <v>0</v>
      </c>
    </row>
    <row r="12" spans="1:10" s="53" customFormat="1" x14ac:dyDescent="0.3">
      <c r="A12" s="24">
        <v>2</v>
      </c>
      <c r="B12" s="159" t="s">
        <v>44</v>
      </c>
      <c r="C12" s="40"/>
      <c r="D12" s="6"/>
      <c r="E12" s="28"/>
      <c r="F12" s="73" t="s">
        <v>23</v>
      </c>
      <c r="G12" s="166">
        <v>284</v>
      </c>
      <c r="H12" s="81"/>
      <c r="I12" s="82">
        <f t="shared" ref="I12:I23" si="0">H12*1.22</f>
        <v>0</v>
      </c>
      <c r="J12" s="88">
        <f t="shared" ref="J12:J14" si="1">I12*G12</f>
        <v>0</v>
      </c>
    </row>
    <row r="13" spans="1:10" s="53" customFormat="1" x14ac:dyDescent="0.3">
      <c r="A13" s="24">
        <v>3</v>
      </c>
      <c r="B13" s="159" t="s">
        <v>103</v>
      </c>
      <c r="C13" s="40"/>
      <c r="D13" s="6"/>
      <c r="E13" s="28"/>
      <c r="F13" s="73" t="s">
        <v>23</v>
      </c>
      <c r="G13" s="166">
        <v>35</v>
      </c>
      <c r="H13" s="81"/>
      <c r="I13" s="82">
        <f t="shared" si="0"/>
        <v>0</v>
      </c>
      <c r="J13" s="88">
        <f t="shared" si="1"/>
        <v>0</v>
      </c>
    </row>
    <row r="14" spans="1:10" s="53" customFormat="1" x14ac:dyDescent="0.3">
      <c r="A14" s="24">
        <v>4</v>
      </c>
      <c r="B14" s="131" t="s">
        <v>53</v>
      </c>
      <c r="C14" s="40"/>
      <c r="D14" s="6"/>
      <c r="E14" s="28"/>
      <c r="F14" s="73" t="s">
        <v>23</v>
      </c>
      <c r="G14" s="166">
        <v>348</v>
      </c>
      <c r="H14" s="81"/>
      <c r="I14" s="82">
        <f t="shared" si="0"/>
        <v>0</v>
      </c>
      <c r="J14" s="88">
        <f t="shared" si="1"/>
        <v>0</v>
      </c>
    </row>
    <row r="15" spans="1:10" s="53" customFormat="1" x14ac:dyDescent="0.3">
      <c r="A15" s="24">
        <v>5</v>
      </c>
      <c r="B15" s="159" t="s">
        <v>127</v>
      </c>
      <c r="C15" s="40"/>
      <c r="D15" s="6"/>
      <c r="E15" s="28"/>
      <c r="F15" s="73" t="s">
        <v>23</v>
      </c>
      <c r="G15" s="166">
        <v>26</v>
      </c>
      <c r="H15" s="81"/>
      <c r="I15" s="82">
        <f t="shared" si="0"/>
        <v>0</v>
      </c>
      <c r="J15" s="88">
        <f>I15*G15</f>
        <v>0</v>
      </c>
    </row>
    <row r="16" spans="1:10" s="53" customFormat="1" ht="26.4" x14ac:dyDescent="0.3">
      <c r="A16" s="24">
        <v>6</v>
      </c>
      <c r="B16" s="159" t="s">
        <v>128</v>
      </c>
      <c r="C16" s="40"/>
      <c r="D16" s="6"/>
      <c r="E16" s="28"/>
      <c r="F16" s="73" t="s">
        <v>23</v>
      </c>
      <c r="G16" s="166">
        <v>22</v>
      </c>
      <c r="H16" s="81"/>
      <c r="I16" s="82">
        <f t="shared" si="0"/>
        <v>0</v>
      </c>
      <c r="J16" s="88">
        <f t="shared" ref="J16:J19" si="2">I16*G16</f>
        <v>0</v>
      </c>
    </row>
    <row r="17" spans="1:10" s="53" customFormat="1" ht="26.4" x14ac:dyDescent="0.3">
      <c r="A17" s="24">
        <v>7</v>
      </c>
      <c r="B17" s="159" t="s">
        <v>47</v>
      </c>
      <c r="C17" s="40"/>
      <c r="D17" s="6"/>
      <c r="E17" s="28"/>
      <c r="F17" s="73" t="s">
        <v>23</v>
      </c>
      <c r="G17" s="166">
        <v>17</v>
      </c>
      <c r="H17" s="81"/>
      <c r="I17" s="82">
        <f>H17*1.22</f>
        <v>0</v>
      </c>
      <c r="J17" s="88">
        <f t="shared" si="2"/>
        <v>0</v>
      </c>
    </row>
    <row r="18" spans="1:10" s="53" customFormat="1" ht="39.6" x14ac:dyDescent="0.3">
      <c r="A18" s="24">
        <v>8</v>
      </c>
      <c r="B18" s="131" t="s">
        <v>48</v>
      </c>
      <c r="C18" s="40"/>
      <c r="D18" s="6"/>
      <c r="E18" s="28"/>
      <c r="F18" s="73" t="s">
        <v>23</v>
      </c>
      <c r="G18" s="166">
        <v>16</v>
      </c>
      <c r="H18" s="81"/>
      <c r="I18" s="82">
        <f t="shared" si="0"/>
        <v>0</v>
      </c>
      <c r="J18" s="88">
        <f>I18*G18</f>
        <v>0</v>
      </c>
    </row>
    <row r="19" spans="1:10" s="53" customFormat="1" x14ac:dyDescent="0.3">
      <c r="A19" s="24">
        <v>9</v>
      </c>
      <c r="B19" s="131" t="s">
        <v>93</v>
      </c>
      <c r="C19" s="40"/>
      <c r="D19" s="6"/>
      <c r="E19" s="28"/>
      <c r="F19" s="73" t="s">
        <v>23</v>
      </c>
      <c r="G19" s="166">
        <v>32</v>
      </c>
      <c r="H19" s="81"/>
      <c r="I19" s="82">
        <f t="shared" si="0"/>
        <v>0</v>
      </c>
      <c r="J19" s="88">
        <f t="shared" si="2"/>
        <v>0</v>
      </c>
    </row>
    <row r="20" spans="1:10" s="53" customFormat="1" ht="26.4" x14ac:dyDescent="0.3">
      <c r="A20" s="24">
        <v>10</v>
      </c>
      <c r="B20" s="159" t="s">
        <v>129</v>
      </c>
      <c r="C20" s="40"/>
      <c r="D20" s="6"/>
      <c r="E20" s="28"/>
      <c r="F20" s="73" t="s">
        <v>23</v>
      </c>
      <c r="G20" s="166">
        <v>9</v>
      </c>
      <c r="H20" s="81"/>
      <c r="I20" s="82">
        <f t="shared" si="0"/>
        <v>0</v>
      </c>
      <c r="J20" s="88">
        <f>I20*G20</f>
        <v>0</v>
      </c>
    </row>
    <row r="21" spans="1:10" s="53" customFormat="1" ht="26.4" x14ac:dyDescent="0.3">
      <c r="A21" s="24">
        <v>11</v>
      </c>
      <c r="B21" s="159" t="s">
        <v>130</v>
      </c>
      <c r="C21" s="40"/>
      <c r="D21" s="6"/>
      <c r="E21" s="28"/>
      <c r="F21" s="73" t="s">
        <v>23</v>
      </c>
      <c r="G21" s="166">
        <v>2</v>
      </c>
      <c r="H21" s="81"/>
      <c r="I21" s="82">
        <f>H21*1.22</f>
        <v>0</v>
      </c>
      <c r="J21" s="88">
        <f t="shared" ref="J21:J23" si="3">I21*G21</f>
        <v>0</v>
      </c>
    </row>
    <row r="22" spans="1:10" s="53" customFormat="1" ht="26.4" x14ac:dyDescent="0.3">
      <c r="A22" s="24">
        <v>12</v>
      </c>
      <c r="B22" s="159" t="s">
        <v>51</v>
      </c>
      <c r="C22" s="40"/>
      <c r="D22" s="6"/>
      <c r="E22" s="28"/>
      <c r="F22" s="73" t="s">
        <v>23</v>
      </c>
      <c r="G22" s="166">
        <v>1</v>
      </c>
      <c r="H22" s="81"/>
      <c r="I22" s="82">
        <f t="shared" si="0"/>
        <v>0</v>
      </c>
      <c r="J22" s="88">
        <f t="shared" si="3"/>
        <v>0</v>
      </c>
    </row>
    <row r="23" spans="1:10" s="53" customFormat="1" ht="27" thickBot="1" x14ac:dyDescent="0.35">
      <c r="A23" s="25">
        <v>13</v>
      </c>
      <c r="B23" s="161" t="s">
        <v>131</v>
      </c>
      <c r="C23" s="41"/>
      <c r="D23" s="9"/>
      <c r="E23" s="29"/>
      <c r="F23" s="74" t="s">
        <v>23</v>
      </c>
      <c r="G23" s="167">
        <v>312</v>
      </c>
      <c r="H23" s="84"/>
      <c r="I23" s="85">
        <f t="shared" si="0"/>
        <v>0</v>
      </c>
      <c r="J23" s="168">
        <f t="shared" si="3"/>
        <v>0</v>
      </c>
    </row>
    <row r="24" spans="1:10" s="53" customFormat="1" ht="27" customHeight="1" x14ac:dyDescent="0.3">
      <c r="A24" s="221" t="s">
        <v>12</v>
      </c>
      <c r="B24" s="227"/>
      <c r="C24" s="222"/>
      <c r="D24" s="222"/>
      <c r="E24" s="222"/>
      <c r="F24" s="222"/>
      <c r="G24" s="223"/>
      <c r="H24" s="214">
        <f>H25/1.22</f>
        <v>0</v>
      </c>
      <c r="I24" s="214"/>
      <c r="J24" s="215"/>
    </row>
    <row r="25" spans="1:10" s="53" customFormat="1" ht="27" customHeight="1" thickBot="1" x14ac:dyDescent="0.35">
      <c r="A25" s="224" t="s">
        <v>5</v>
      </c>
      <c r="B25" s="225"/>
      <c r="C25" s="225"/>
      <c r="D25" s="225"/>
      <c r="E25" s="225"/>
      <c r="F25" s="225"/>
      <c r="G25" s="226"/>
      <c r="H25" s="218">
        <f>SUM(J11:J23)</f>
        <v>0</v>
      </c>
      <c r="I25" s="218"/>
      <c r="J25" s="219"/>
    </row>
    <row r="26" spans="1:10" s="53" customFormat="1" ht="27" customHeight="1" x14ac:dyDescent="0.3">
      <c r="A26" s="193" t="s">
        <v>6</v>
      </c>
      <c r="B26" s="194"/>
      <c r="C26" s="194"/>
      <c r="D26" s="194"/>
      <c r="E26" s="194"/>
      <c r="F26" s="194"/>
      <c r="G26" s="194"/>
      <c r="H26" s="195"/>
      <c r="I26" s="196" t="s">
        <v>24</v>
      </c>
      <c r="J26" s="197"/>
    </row>
    <row r="27" spans="1:10" s="53" customFormat="1" ht="27" customHeight="1" x14ac:dyDescent="0.3">
      <c r="A27" s="182" t="s">
        <v>7</v>
      </c>
      <c r="B27" s="183"/>
      <c r="C27" s="183"/>
      <c r="D27" s="183"/>
      <c r="E27" s="183"/>
      <c r="F27" s="183"/>
      <c r="G27" s="183"/>
      <c r="H27" s="184"/>
      <c r="I27" s="198" t="s">
        <v>25</v>
      </c>
      <c r="J27" s="199"/>
    </row>
    <row r="28" spans="1:10" s="53" customFormat="1" ht="27" customHeight="1" x14ac:dyDescent="0.3">
      <c r="A28" s="182" t="s">
        <v>34</v>
      </c>
      <c r="B28" s="183"/>
      <c r="C28" s="183"/>
      <c r="D28" s="183"/>
      <c r="E28" s="183"/>
      <c r="F28" s="183"/>
      <c r="G28" s="183"/>
      <c r="H28" s="184"/>
      <c r="I28" s="198" t="s">
        <v>25</v>
      </c>
      <c r="J28" s="199"/>
    </row>
    <row r="29" spans="1:10" s="53" customFormat="1" ht="33.75" customHeight="1" x14ac:dyDescent="0.3">
      <c r="A29" s="200" t="s">
        <v>32</v>
      </c>
      <c r="B29" s="201"/>
      <c r="C29" s="201"/>
      <c r="D29" s="201"/>
      <c r="E29" s="201"/>
      <c r="F29" s="201"/>
      <c r="G29" s="201"/>
      <c r="H29" s="202"/>
      <c r="I29" s="198" t="s">
        <v>33</v>
      </c>
      <c r="J29" s="199"/>
    </row>
    <row r="30" spans="1:10" s="53" customFormat="1" ht="27" customHeight="1" x14ac:dyDescent="0.3">
      <c r="A30" s="182" t="s">
        <v>8</v>
      </c>
      <c r="B30" s="183"/>
      <c r="C30" s="183"/>
      <c r="D30" s="183"/>
      <c r="E30" s="183"/>
      <c r="F30" s="183"/>
      <c r="G30" s="183"/>
      <c r="H30" s="184"/>
      <c r="I30" s="198" t="s">
        <v>25</v>
      </c>
      <c r="J30" s="199"/>
    </row>
    <row r="31" spans="1:10" ht="35.25" customHeight="1" thickBot="1" x14ac:dyDescent="0.35">
      <c r="A31" s="177" t="s">
        <v>9</v>
      </c>
      <c r="B31" s="178"/>
      <c r="C31" s="178"/>
      <c r="D31" s="178"/>
      <c r="E31" s="178"/>
      <c r="F31" s="178"/>
      <c r="G31" s="178"/>
      <c r="H31" s="179"/>
      <c r="I31" s="180" t="s">
        <v>26</v>
      </c>
      <c r="J31" s="181"/>
    </row>
    <row r="32" spans="1:10" ht="35.25" customHeight="1" x14ac:dyDescent="0.3">
      <c r="A32" s="97"/>
      <c r="B32" s="97"/>
      <c r="C32" s="97"/>
      <c r="D32" s="97"/>
      <c r="E32" s="97"/>
      <c r="F32" s="97"/>
      <c r="G32" s="97"/>
      <c r="H32" s="97"/>
      <c r="I32" s="98"/>
      <c r="J32" s="98"/>
    </row>
    <row r="33" spans="1:10" ht="16.5" customHeight="1" x14ac:dyDescent="0.3">
      <c r="D33" s="5" t="s">
        <v>13</v>
      </c>
      <c r="E33" s="5"/>
      <c r="F33" s="5" t="s">
        <v>14</v>
      </c>
      <c r="H33" t="s">
        <v>16</v>
      </c>
    </row>
    <row r="34" spans="1:10" ht="17.25" customHeight="1" x14ac:dyDescent="0.3">
      <c r="D34" s="5"/>
      <c r="E34" s="5"/>
      <c r="F34" s="5" t="s">
        <v>15</v>
      </c>
      <c r="H34" s="4" t="s">
        <v>10</v>
      </c>
      <c r="I34" s="4"/>
    </row>
    <row r="35" spans="1:10" ht="17.25" customHeight="1" x14ac:dyDescent="0.3"/>
    <row r="36" spans="1:10" ht="15.6" x14ac:dyDescent="0.3">
      <c r="A36" s="1" t="s">
        <v>42</v>
      </c>
      <c r="B36" s="15"/>
      <c r="C36" s="1"/>
    </row>
    <row r="37" spans="1:10" ht="16.2" thickBot="1" x14ac:dyDescent="0.35">
      <c r="A37" s="1"/>
      <c r="B37" s="15"/>
      <c r="C37" s="1"/>
    </row>
    <row r="38" spans="1:10" s="47" customFormat="1" ht="60.75" customHeight="1" thickBot="1" x14ac:dyDescent="0.3">
      <c r="A38" s="44" t="s">
        <v>3</v>
      </c>
      <c r="B38" s="45" t="s">
        <v>132</v>
      </c>
      <c r="C38" s="45" t="s">
        <v>17</v>
      </c>
      <c r="D38" s="45" t="s">
        <v>18</v>
      </c>
      <c r="E38" s="45" t="s">
        <v>19</v>
      </c>
      <c r="F38" s="45" t="s">
        <v>4</v>
      </c>
      <c r="G38" s="45" t="s">
        <v>22</v>
      </c>
      <c r="H38" s="45" t="s">
        <v>11</v>
      </c>
      <c r="I38" s="45" t="s">
        <v>20</v>
      </c>
      <c r="J38" s="46" t="s">
        <v>21</v>
      </c>
    </row>
    <row r="39" spans="1:10" s="53" customFormat="1" ht="26.4" x14ac:dyDescent="0.3">
      <c r="A39" s="23">
        <v>1</v>
      </c>
      <c r="B39" s="38" t="s">
        <v>56</v>
      </c>
      <c r="C39" s="39"/>
      <c r="D39" s="8"/>
      <c r="E39" s="20"/>
      <c r="F39" s="31" t="s">
        <v>29</v>
      </c>
      <c r="G39" s="43">
        <v>872</v>
      </c>
      <c r="H39" s="78"/>
      <c r="I39" s="79">
        <f>H39*1.22</f>
        <v>0</v>
      </c>
      <c r="J39" s="87">
        <f>I39*G39</f>
        <v>0</v>
      </c>
    </row>
    <row r="40" spans="1:10" s="53" customFormat="1" ht="26.4" x14ac:dyDescent="0.3">
      <c r="A40" s="24">
        <v>2</v>
      </c>
      <c r="B40" s="36" t="s">
        <v>57</v>
      </c>
      <c r="C40" s="40"/>
      <c r="D40" s="6"/>
      <c r="E40" s="21"/>
      <c r="F40" s="32" t="s">
        <v>29</v>
      </c>
      <c r="G40" s="89">
        <v>134</v>
      </c>
      <c r="H40" s="81"/>
      <c r="I40" s="82">
        <f t="shared" ref="I40:I48" si="4">H40*1.22</f>
        <v>0</v>
      </c>
      <c r="J40" s="88">
        <f t="shared" ref="J40:J42" si="5">I40*G40</f>
        <v>0</v>
      </c>
    </row>
    <row r="41" spans="1:10" s="53" customFormat="1" ht="26.4" x14ac:dyDescent="0.3">
      <c r="A41" s="24">
        <v>3</v>
      </c>
      <c r="B41" s="36" t="s">
        <v>133</v>
      </c>
      <c r="C41" s="40"/>
      <c r="D41" s="6"/>
      <c r="E41" s="21"/>
      <c r="F41" s="32" t="s">
        <v>29</v>
      </c>
      <c r="G41" s="89">
        <v>115</v>
      </c>
      <c r="H41" s="81"/>
      <c r="I41" s="82">
        <f t="shared" si="4"/>
        <v>0</v>
      </c>
      <c r="J41" s="88">
        <f t="shared" si="5"/>
        <v>0</v>
      </c>
    </row>
    <row r="42" spans="1:10" s="53" customFormat="1" ht="26.4" x14ac:dyDescent="0.3">
      <c r="A42" s="24">
        <v>4</v>
      </c>
      <c r="B42" s="37" t="s">
        <v>134</v>
      </c>
      <c r="C42" s="40"/>
      <c r="D42" s="6"/>
      <c r="E42" s="21"/>
      <c r="F42" s="32" t="s">
        <v>29</v>
      </c>
      <c r="G42" s="89">
        <v>2</v>
      </c>
      <c r="H42" s="81"/>
      <c r="I42" s="82">
        <f t="shared" si="4"/>
        <v>0</v>
      </c>
      <c r="J42" s="88">
        <f t="shared" si="5"/>
        <v>0</v>
      </c>
    </row>
    <row r="43" spans="1:10" s="53" customFormat="1" ht="39.6" x14ac:dyDescent="0.3">
      <c r="A43" s="24">
        <v>5</v>
      </c>
      <c r="B43" s="36" t="s">
        <v>59</v>
      </c>
      <c r="C43" s="40"/>
      <c r="D43" s="6"/>
      <c r="E43" s="21"/>
      <c r="F43" s="32" t="s">
        <v>29</v>
      </c>
      <c r="G43" s="89">
        <v>9</v>
      </c>
      <c r="H43" s="81"/>
      <c r="I43" s="82">
        <f t="shared" si="4"/>
        <v>0</v>
      </c>
      <c r="J43" s="88">
        <f>I43*G43</f>
        <v>0</v>
      </c>
    </row>
    <row r="44" spans="1:10" s="53" customFormat="1" ht="39.6" x14ac:dyDescent="0.3">
      <c r="A44" s="24">
        <v>6</v>
      </c>
      <c r="B44" s="37" t="s">
        <v>60</v>
      </c>
      <c r="C44" s="40"/>
      <c r="D44" s="6"/>
      <c r="E44" s="21"/>
      <c r="F44" s="32" t="s">
        <v>29</v>
      </c>
      <c r="G44" s="89">
        <v>7</v>
      </c>
      <c r="H44" s="81"/>
      <c r="I44" s="82">
        <f t="shared" si="4"/>
        <v>0</v>
      </c>
      <c r="J44" s="88">
        <f t="shared" ref="J44" si="6">I44*G44</f>
        <v>0</v>
      </c>
    </row>
    <row r="45" spans="1:10" s="53" customFormat="1" x14ac:dyDescent="0.3">
      <c r="A45" s="24">
        <v>7</v>
      </c>
      <c r="B45" s="36" t="s">
        <v>135</v>
      </c>
      <c r="C45" s="40"/>
      <c r="D45" s="6"/>
      <c r="E45" s="21"/>
      <c r="F45" s="32" t="s">
        <v>29</v>
      </c>
      <c r="G45" s="89">
        <v>3</v>
      </c>
      <c r="H45" s="81"/>
      <c r="I45" s="82">
        <f t="shared" si="4"/>
        <v>0</v>
      </c>
      <c r="J45" s="88">
        <f>I45*G45</f>
        <v>0</v>
      </c>
    </row>
    <row r="46" spans="1:10" s="53" customFormat="1" ht="54.75" customHeight="1" x14ac:dyDescent="0.3">
      <c r="A46" s="24">
        <v>8</v>
      </c>
      <c r="B46" s="36" t="s">
        <v>63</v>
      </c>
      <c r="C46" s="40"/>
      <c r="D46" s="6"/>
      <c r="E46" s="21"/>
      <c r="F46" s="32" t="s">
        <v>29</v>
      </c>
      <c r="G46" s="89">
        <v>15</v>
      </c>
      <c r="H46" s="81"/>
      <c r="I46" s="82">
        <f t="shared" si="4"/>
        <v>0</v>
      </c>
      <c r="J46" s="88">
        <f t="shared" ref="J46:J48" si="7">I46*G46</f>
        <v>0</v>
      </c>
    </row>
    <row r="47" spans="1:10" s="53" customFormat="1" ht="41.25" customHeight="1" x14ac:dyDescent="0.3">
      <c r="A47" s="24">
        <v>9</v>
      </c>
      <c r="B47" s="36" t="s">
        <v>61</v>
      </c>
      <c r="C47" s="40"/>
      <c r="D47" s="6"/>
      <c r="E47" s="21"/>
      <c r="F47" s="32" t="s">
        <v>29</v>
      </c>
      <c r="G47" s="89">
        <v>1</v>
      </c>
      <c r="H47" s="81"/>
      <c r="I47" s="82">
        <f t="shared" si="4"/>
        <v>0</v>
      </c>
      <c r="J47" s="88">
        <f t="shared" si="7"/>
        <v>0</v>
      </c>
    </row>
    <row r="48" spans="1:10" s="53" customFormat="1" ht="27" thickBot="1" x14ac:dyDescent="0.35">
      <c r="A48" s="25">
        <v>10</v>
      </c>
      <c r="B48" s="160" t="s">
        <v>136</v>
      </c>
      <c r="C48" s="41"/>
      <c r="D48" s="9"/>
      <c r="E48" s="22"/>
      <c r="F48" s="33" t="s">
        <v>29</v>
      </c>
      <c r="G48" s="164">
        <v>270</v>
      </c>
      <c r="H48" s="84"/>
      <c r="I48" s="85">
        <f t="shared" si="4"/>
        <v>0</v>
      </c>
      <c r="J48" s="168">
        <f t="shared" si="7"/>
        <v>0</v>
      </c>
    </row>
    <row r="49" spans="1:10" s="53" customFormat="1" ht="27" customHeight="1" x14ac:dyDescent="0.3">
      <c r="A49" s="221" t="s">
        <v>12</v>
      </c>
      <c r="B49" s="222"/>
      <c r="C49" s="222"/>
      <c r="D49" s="222"/>
      <c r="E49" s="222"/>
      <c r="F49" s="222"/>
      <c r="G49" s="223"/>
      <c r="H49" s="214">
        <f>H50/1.22</f>
        <v>0</v>
      </c>
      <c r="I49" s="214"/>
      <c r="J49" s="215"/>
    </row>
    <row r="50" spans="1:10" s="53" customFormat="1" ht="27" customHeight="1" thickBot="1" x14ac:dyDescent="0.35">
      <c r="A50" s="224" t="s">
        <v>5</v>
      </c>
      <c r="B50" s="225"/>
      <c r="C50" s="225"/>
      <c r="D50" s="225"/>
      <c r="E50" s="225"/>
      <c r="F50" s="225"/>
      <c r="G50" s="226"/>
      <c r="H50" s="218">
        <f>SUM(J39:J48)</f>
        <v>0</v>
      </c>
      <c r="I50" s="218"/>
      <c r="J50" s="219"/>
    </row>
    <row r="51" spans="1:10" s="53" customFormat="1" ht="27" customHeight="1" x14ac:dyDescent="0.3">
      <c r="A51" s="193" t="s">
        <v>6</v>
      </c>
      <c r="B51" s="194"/>
      <c r="C51" s="194"/>
      <c r="D51" s="194"/>
      <c r="E51" s="194"/>
      <c r="F51" s="194"/>
      <c r="G51" s="194"/>
      <c r="H51" s="195"/>
      <c r="I51" s="196" t="s">
        <v>24</v>
      </c>
      <c r="J51" s="197"/>
    </row>
    <row r="52" spans="1:10" s="53" customFormat="1" ht="27" customHeight="1" x14ac:dyDescent="0.3">
      <c r="A52" s="182" t="s">
        <v>7</v>
      </c>
      <c r="B52" s="183"/>
      <c r="C52" s="183"/>
      <c r="D52" s="183"/>
      <c r="E52" s="183"/>
      <c r="F52" s="183"/>
      <c r="G52" s="183"/>
      <c r="H52" s="184"/>
      <c r="I52" s="198" t="s">
        <v>25</v>
      </c>
      <c r="J52" s="199"/>
    </row>
    <row r="53" spans="1:10" s="53" customFormat="1" ht="27" customHeight="1" x14ac:dyDescent="0.3">
      <c r="A53" s="182" t="s">
        <v>34</v>
      </c>
      <c r="B53" s="183"/>
      <c r="C53" s="183"/>
      <c r="D53" s="183"/>
      <c r="E53" s="183"/>
      <c r="F53" s="183"/>
      <c r="G53" s="183"/>
      <c r="H53" s="184"/>
      <c r="I53" s="198" t="s">
        <v>25</v>
      </c>
      <c r="J53" s="199"/>
    </row>
    <row r="54" spans="1:10" s="53" customFormat="1" ht="33.75" customHeight="1" x14ac:dyDescent="0.3">
      <c r="A54" s="200" t="s">
        <v>32</v>
      </c>
      <c r="B54" s="201"/>
      <c r="C54" s="201"/>
      <c r="D54" s="201"/>
      <c r="E54" s="201"/>
      <c r="F54" s="201"/>
      <c r="G54" s="201"/>
      <c r="H54" s="202"/>
      <c r="I54" s="198" t="s">
        <v>33</v>
      </c>
      <c r="J54" s="199"/>
    </row>
    <row r="55" spans="1:10" s="53" customFormat="1" ht="27" customHeight="1" x14ac:dyDescent="0.3">
      <c r="A55" s="182" t="s">
        <v>8</v>
      </c>
      <c r="B55" s="183"/>
      <c r="C55" s="183"/>
      <c r="D55" s="183"/>
      <c r="E55" s="183"/>
      <c r="F55" s="183"/>
      <c r="G55" s="183"/>
      <c r="H55" s="184"/>
      <c r="I55" s="198" t="s">
        <v>25</v>
      </c>
      <c r="J55" s="199"/>
    </row>
    <row r="56" spans="1:10" ht="35.25" customHeight="1" thickBot="1" x14ac:dyDescent="0.35">
      <c r="A56" s="177" t="s">
        <v>9</v>
      </c>
      <c r="B56" s="178"/>
      <c r="C56" s="178"/>
      <c r="D56" s="178"/>
      <c r="E56" s="178"/>
      <c r="F56" s="178"/>
      <c r="G56" s="178"/>
      <c r="H56" s="179"/>
      <c r="I56" s="180" t="s">
        <v>26</v>
      </c>
      <c r="J56" s="181"/>
    </row>
    <row r="57" spans="1:10" ht="35.25" customHeight="1" x14ac:dyDescent="0.3">
      <c r="A57" s="97"/>
      <c r="B57" s="97"/>
      <c r="C57" s="97"/>
      <c r="D57" s="97"/>
      <c r="E57" s="97"/>
      <c r="F57" s="97"/>
      <c r="G57" s="97"/>
      <c r="H57" s="97"/>
      <c r="I57" s="98"/>
      <c r="J57" s="98"/>
    </row>
    <row r="58" spans="1:10" ht="16.5" customHeight="1" x14ac:dyDescent="0.3">
      <c r="D58" s="5" t="s">
        <v>13</v>
      </c>
      <c r="E58" s="5"/>
      <c r="F58" s="5" t="s">
        <v>14</v>
      </c>
      <c r="H58" t="s">
        <v>16</v>
      </c>
    </row>
    <row r="59" spans="1:10" ht="17.25" customHeight="1" x14ac:dyDescent="0.3">
      <c r="D59" s="5"/>
      <c r="E59" s="5"/>
      <c r="F59" s="5" t="s">
        <v>15</v>
      </c>
      <c r="H59" s="4" t="s">
        <v>10</v>
      </c>
      <c r="I59" s="4"/>
    </row>
    <row r="60" spans="1:10" ht="17.25" customHeight="1" x14ac:dyDescent="0.3"/>
    <row r="61" spans="1:10" ht="15.6" x14ac:dyDescent="0.3">
      <c r="A61" s="1" t="s">
        <v>40</v>
      </c>
      <c r="B61" s="15"/>
      <c r="C61" s="1"/>
    </row>
    <row r="62" spans="1:10" ht="16.2" thickBot="1" x14ac:dyDescent="0.35">
      <c r="A62" s="1"/>
      <c r="B62" s="15"/>
      <c r="C62" s="1"/>
    </row>
    <row r="63" spans="1:10" s="47" customFormat="1" ht="60.75" customHeight="1" thickBot="1" x14ac:dyDescent="0.3">
      <c r="A63" s="44" t="s">
        <v>3</v>
      </c>
      <c r="B63" s="45" t="s">
        <v>132</v>
      </c>
      <c r="C63" s="45" t="s">
        <v>17</v>
      </c>
      <c r="D63" s="45" t="s">
        <v>18</v>
      </c>
      <c r="E63" s="45" t="s">
        <v>19</v>
      </c>
      <c r="F63" s="45" t="s">
        <v>4</v>
      </c>
      <c r="G63" s="45" t="s">
        <v>22</v>
      </c>
      <c r="H63" s="45" t="s">
        <v>11</v>
      </c>
      <c r="I63" s="45" t="s">
        <v>20</v>
      </c>
      <c r="J63" s="46" t="s">
        <v>21</v>
      </c>
    </row>
    <row r="64" spans="1:10" s="53" customFormat="1" x14ac:dyDescent="0.3">
      <c r="A64" s="23">
        <v>1</v>
      </c>
      <c r="B64" s="38" t="s">
        <v>65</v>
      </c>
      <c r="C64" s="39"/>
      <c r="D64" s="8"/>
      <c r="E64" s="20"/>
      <c r="F64" s="162" t="s">
        <v>23</v>
      </c>
      <c r="G64" s="165">
        <v>692</v>
      </c>
      <c r="H64" s="78"/>
      <c r="I64" s="79">
        <f>H64*1.22</f>
        <v>0</v>
      </c>
      <c r="J64" s="87">
        <f>I64*G64</f>
        <v>0</v>
      </c>
    </row>
    <row r="65" spans="1:10" s="53" customFormat="1" ht="26.4" x14ac:dyDescent="0.3">
      <c r="A65" s="24">
        <v>2</v>
      </c>
      <c r="B65" s="36" t="s">
        <v>66</v>
      </c>
      <c r="C65" s="40"/>
      <c r="D65" s="6"/>
      <c r="E65" s="21"/>
      <c r="F65" s="163" t="s">
        <v>29</v>
      </c>
      <c r="G65" s="166">
        <v>25608</v>
      </c>
      <c r="H65" s="81"/>
      <c r="I65" s="82">
        <f t="shared" ref="I65:I92" si="8">H65*1.22</f>
        <v>0</v>
      </c>
      <c r="J65" s="88">
        <f t="shared" ref="J65:J72" si="9">I65*G65</f>
        <v>0</v>
      </c>
    </row>
    <row r="66" spans="1:10" s="53" customFormat="1" x14ac:dyDescent="0.3">
      <c r="A66" s="24">
        <v>3</v>
      </c>
      <c r="B66" s="36" t="s">
        <v>67</v>
      </c>
      <c r="C66" s="40"/>
      <c r="D66" s="6"/>
      <c r="E66" s="21"/>
      <c r="F66" s="163" t="s">
        <v>29</v>
      </c>
      <c r="G66" s="166">
        <v>2878</v>
      </c>
      <c r="H66" s="81"/>
      <c r="I66" s="82">
        <f t="shared" si="8"/>
        <v>0</v>
      </c>
      <c r="J66" s="88">
        <f t="shared" si="9"/>
        <v>0</v>
      </c>
    </row>
    <row r="67" spans="1:10" s="53" customFormat="1" ht="27" customHeight="1" x14ac:dyDescent="0.3">
      <c r="A67" s="24">
        <v>4</v>
      </c>
      <c r="B67" s="37" t="s">
        <v>71</v>
      </c>
      <c r="C67" s="40"/>
      <c r="D67" s="6"/>
      <c r="E67" s="21"/>
      <c r="F67" s="163" t="s">
        <v>29</v>
      </c>
      <c r="G67" s="166">
        <v>424</v>
      </c>
      <c r="H67" s="81"/>
      <c r="I67" s="82">
        <f t="shared" si="8"/>
        <v>0</v>
      </c>
      <c r="J67" s="88">
        <f t="shared" si="9"/>
        <v>0</v>
      </c>
    </row>
    <row r="68" spans="1:10" s="53" customFormat="1" x14ac:dyDescent="0.3">
      <c r="A68" s="24">
        <v>5</v>
      </c>
      <c r="B68" s="170" t="s">
        <v>75</v>
      </c>
      <c r="C68" s="40"/>
      <c r="D68" s="6"/>
      <c r="E68" s="21"/>
      <c r="F68" s="163" t="s">
        <v>29</v>
      </c>
      <c r="G68" s="174">
        <v>637</v>
      </c>
      <c r="H68" s="81"/>
      <c r="I68" s="82">
        <f t="shared" si="8"/>
        <v>0</v>
      </c>
      <c r="J68" s="88">
        <f t="shared" si="9"/>
        <v>0</v>
      </c>
    </row>
    <row r="69" spans="1:10" s="53" customFormat="1" x14ac:dyDescent="0.3">
      <c r="A69" s="24">
        <v>6</v>
      </c>
      <c r="B69" s="36" t="s">
        <v>74</v>
      </c>
      <c r="C69" s="40"/>
      <c r="D69" s="6"/>
      <c r="E69" s="21"/>
      <c r="F69" s="163" t="s">
        <v>29</v>
      </c>
      <c r="G69" s="166">
        <v>72</v>
      </c>
      <c r="H69" s="81"/>
      <c r="I69" s="82">
        <f t="shared" si="8"/>
        <v>0</v>
      </c>
      <c r="J69" s="88">
        <f t="shared" si="9"/>
        <v>0</v>
      </c>
    </row>
    <row r="70" spans="1:10" s="53" customFormat="1" ht="26.4" x14ac:dyDescent="0.3">
      <c r="A70" s="24">
        <v>7</v>
      </c>
      <c r="B70" s="171" t="s">
        <v>97</v>
      </c>
      <c r="C70" s="40"/>
      <c r="D70" s="6"/>
      <c r="E70" s="21"/>
      <c r="F70" s="163" t="s">
        <v>29</v>
      </c>
      <c r="G70" s="166">
        <v>5</v>
      </c>
      <c r="H70" s="81"/>
      <c r="I70" s="82">
        <f t="shared" si="8"/>
        <v>0</v>
      </c>
      <c r="J70" s="88">
        <f t="shared" si="9"/>
        <v>0</v>
      </c>
    </row>
    <row r="71" spans="1:10" s="53" customFormat="1" x14ac:dyDescent="0.3">
      <c r="A71" s="24">
        <v>8</v>
      </c>
      <c r="B71" s="36" t="s">
        <v>112</v>
      </c>
      <c r="C71" s="40"/>
      <c r="D71" s="6"/>
      <c r="E71" s="21"/>
      <c r="F71" s="163" t="s">
        <v>29</v>
      </c>
      <c r="G71" s="166">
        <v>6</v>
      </c>
      <c r="H71" s="81"/>
      <c r="I71" s="82">
        <f t="shared" si="8"/>
        <v>0</v>
      </c>
      <c r="J71" s="88">
        <f t="shared" si="9"/>
        <v>0</v>
      </c>
    </row>
    <row r="72" spans="1:10" s="53" customFormat="1" ht="66" x14ac:dyDescent="0.3">
      <c r="A72" s="24">
        <v>9</v>
      </c>
      <c r="B72" s="36" t="s">
        <v>78</v>
      </c>
      <c r="C72" s="40"/>
      <c r="D72" s="6"/>
      <c r="E72" s="21"/>
      <c r="F72" s="163" t="s">
        <v>23</v>
      </c>
      <c r="G72" s="166">
        <v>69</v>
      </c>
      <c r="H72" s="81"/>
      <c r="I72" s="82">
        <f t="shared" si="8"/>
        <v>0</v>
      </c>
      <c r="J72" s="88">
        <f t="shared" si="9"/>
        <v>0</v>
      </c>
    </row>
    <row r="73" spans="1:10" s="53" customFormat="1" x14ac:dyDescent="0.3">
      <c r="A73" s="24">
        <v>10</v>
      </c>
      <c r="B73" s="36" t="s">
        <v>81</v>
      </c>
      <c r="C73" s="40"/>
      <c r="D73" s="6"/>
      <c r="E73" s="21"/>
      <c r="F73" s="163" t="s">
        <v>23</v>
      </c>
      <c r="G73" s="166">
        <v>1</v>
      </c>
      <c r="H73" s="81"/>
      <c r="I73" s="82">
        <f t="shared" si="8"/>
        <v>0</v>
      </c>
      <c r="J73" s="88">
        <f>I73*G73</f>
        <v>0</v>
      </c>
    </row>
    <row r="74" spans="1:10" s="53" customFormat="1" ht="26.4" x14ac:dyDescent="0.3">
      <c r="A74" s="24">
        <v>11</v>
      </c>
      <c r="B74" s="36" t="s">
        <v>85</v>
      </c>
      <c r="C74" s="40"/>
      <c r="D74" s="6"/>
      <c r="E74" s="21"/>
      <c r="F74" s="163" t="s">
        <v>23</v>
      </c>
      <c r="G74" s="166">
        <v>717</v>
      </c>
      <c r="H74" s="81"/>
      <c r="I74" s="82">
        <f t="shared" si="8"/>
        <v>0</v>
      </c>
      <c r="J74" s="88">
        <f t="shared" ref="J74:J81" si="10">I74*G74</f>
        <v>0</v>
      </c>
    </row>
    <row r="75" spans="1:10" s="53" customFormat="1" ht="26.4" x14ac:dyDescent="0.3">
      <c r="A75" s="24">
        <v>12</v>
      </c>
      <c r="B75" s="36" t="s">
        <v>86</v>
      </c>
      <c r="C75" s="40"/>
      <c r="D75" s="6"/>
      <c r="E75" s="21"/>
      <c r="F75" s="163" t="s">
        <v>23</v>
      </c>
      <c r="G75" s="166">
        <v>53</v>
      </c>
      <c r="H75" s="81"/>
      <c r="I75" s="82">
        <f t="shared" si="8"/>
        <v>0</v>
      </c>
      <c r="J75" s="88">
        <f t="shared" si="10"/>
        <v>0</v>
      </c>
    </row>
    <row r="76" spans="1:10" s="53" customFormat="1" ht="27" customHeight="1" x14ac:dyDescent="0.3">
      <c r="A76" s="24">
        <v>13</v>
      </c>
      <c r="B76" s="37" t="s">
        <v>89</v>
      </c>
      <c r="C76" s="40"/>
      <c r="D76" s="6"/>
      <c r="E76" s="21"/>
      <c r="F76" s="163" t="s">
        <v>23</v>
      </c>
      <c r="G76" s="166">
        <v>24</v>
      </c>
      <c r="H76" s="81"/>
      <c r="I76" s="82">
        <f t="shared" si="8"/>
        <v>0</v>
      </c>
      <c r="J76" s="88">
        <f t="shared" si="10"/>
        <v>0</v>
      </c>
    </row>
    <row r="77" spans="1:10" s="53" customFormat="1" ht="26.4" x14ac:dyDescent="0.3">
      <c r="A77" s="24">
        <v>14</v>
      </c>
      <c r="B77" s="173" t="s">
        <v>68</v>
      </c>
      <c r="C77" s="40"/>
      <c r="D77" s="6"/>
      <c r="E77" s="21"/>
      <c r="F77" s="163" t="s">
        <v>29</v>
      </c>
      <c r="G77" s="174">
        <v>874</v>
      </c>
      <c r="H77" s="81"/>
      <c r="I77" s="82">
        <f t="shared" si="8"/>
        <v>0</v>
      </c>
      <c r="J77" s="88">
        <f t="shared" si="10"/>
        <v>0</v>
      </c>
    </row>
    <row r="78" spans="1:10" s="53" customFormat="1" ht="26.4" x14ac:dyDescent="0.3">
      <c r="A78" s="24">
        <v>15</v>
      </c>
      <c r="B78" s="36" t="s">
        <v>69</v>
      </c>
      <c r="C78" s="40"/>
      <c r="D78" s="6"/>
      <c r="E78" s="21"/>
      <c r="F78" s="163" t="s">
        <v>29</v>
      </c>
      <c r="G78" s="166">
        <v>90</v>
      </c>
      <c r="H78" s="81"/>
      <c r="I78" s="82">
        <f t="shared" si="8"/>
        <v>0</v>
      </c>
      <c r="J78" s="88">
        <f t="shared" si="10"/>
        <v>0</v>
      </c>
    </row>
    <row r="79" spans="1:10" s="53" customFormat="1" ht="26.4" x14ac:dyDescent="0.3">
      <c r="A79" s="24">
        <v>16</v>
      </c>
      <c r="B79" s="171" t="s">
        <v>70</v>
      </c>
      <c r="C79" s="40"/>
      <c r="D79" s="6"/>
      <c r="E79" s="21"/>
      <c r="F79" s="163" t="s">
        <v>29</v>
      </c>
      <c r="G79" s="166">
        <v>30</v>
      </c>
      <c r="H79" s="81"/>
      <c r="I79" s="82">
        <f t="shared" si="8"/>
        <v>0</v>
      </c>
      <c r="J79" s="88">
        <f t="shared" si="10"/>
        <v>0</v>
      </c>
    </row>
    <row r="80" spans="1:10" s="53" customFormat="1" x14ac:dyDescent="0.3">
      <c r="A80" s="24">
        <v>17</v>
      </c>
      <c r="B80" s="36" t="s">
        <v>137</v>
      </c>
      <c r="C80" s="40"/>
      <c r="D80" s="6"/>
      <c r="E80" s="21"/>
      <c r="F80" s="163" t="s">
        <v>29</v>
      </c>
      <c r="G80" s="166">
        <v>3</v>
      </c>
      <c r="H80" s="81"/>
      <c r="I80" s="82">
        <f t="shared" si="8"/>
        <v>0</v>
      </c>
      <c r="J80" s="88">
        <f t="shared" si="10"/>
        <v>0</v>
      </c>
    </row>
    <row r="81" spans="1:10" s="53" customFormat="1" ht="26.4" x14ac:dyDescent="0.3">
      <c r="A81" s="24">
        <v>18</v>
      </c>
      <c r="B81" s="36" t="s">
        <v>73</v>
      </c>
      <c r="C81" s="40"/>
      <c r="D81" s="6"/>
      <c r="E81" s="21"/>
      <c r="F81" s="163" t="s">
        <v>29</v>
      </c>
      <c r="G81" s="166">
        <v>18</v>
      </c>
      <c r="H81" s="81"/>
      <c r="I81" s="82">
        <f t="shared" si="8"/>
        <v>0</v>
      </c>
      <c r="J81" s="88">
        <f t="shared" si="10"/>
        <v>0</v>
      </c>
    </row>
    <row r="82" spans="1:10" s="53" customFormat="1" ht="69.75" customHeight="1" x14ac:dyDescent="0.3">
      <c r="A82" s="24">
        <v>19</v>
      </c>
      <c r="B82" s="36" t="s">
        <v>77</v>
      </c>
      <c r="C82" s="40"/>
      <c r="D82" s="6"/>
      <c r="E82" s="21"/>
      <c r="F82" s="163" t="s">
        <v>23</v>
      </c>
      <c r="G82" s="166">
        <v>210</v>
      </c>
      <c r="H82" s="81"/>
      <c r="I82" s="82">
        <f t="shared" si="8"/>
        <v>0</v>
      </c>
      <c r="J82" s="88">
        <f>I82*G82</f>
        <v>0</v>
      </c>
    </row>
    <row r="83" spans="1:10" s="53" customFormat="1" ht="26.4" x14ac:dyDescent="0.3">
      <c r="A83" s="24">
        <v>20</v>
      </c>
      <c r="B83" s="36" t="s">
        <v>138</v>
      </c>
      <c r="C83" s="40"/>
      <c r="D83" s="6"/>
      <c r="E83" s="21"/>
      <c r="F83" s="163" t="s">
        <v>23</v>
      </c>
      <c r="G83" s="166">
        <v>15</v>
      </c>
      <c r="H83" s="81"/>
      <c r="I83" s="82">
        <f t="shared" si="8"/>
        <v>0</v>
      </c>
      <c r="J83" s="88">
        <f t="shared" ref="J83:J92" si="11">I83*G83</f>
        <v>0</v>
      </c>
    </row>
    <row r="84" spans="1:10" s="53" customFormat="1" ht="26.4" x14ac:dyDescent="0.3">
      <c r="A84" s="24">
        <v>21</v>
      </c>
      <c r="B84" s="36" t="s">
        <v>80</v>
      </c>
      <c r="C84" s="40"/>
      <c r="D84" s="6"/>
      <c r="E84" s="21"/>
      <c r="F84" s="163" t="s">
        <v>23</v>
      </c>
      <c r="G84" s="166">
        <v>5</v>
      </c>
      <c r="H84" s="81"/>
      <c r="I84" s="82">
        <f t="shared" si="8"/>
        <v>0</v>
      </c>
      <c r="J84" s="88">
        <f t="shared" si="11"/>
        <v>0</v>
      </c>
    </row>
    <row r="85" spans="1:10" s="53" customFormat="1" ht="27" customHeight="1" x14ac:dyDescent="0.3">
      <c r="A85" s="24">
        <v>22</v>
      </c>
      <c r="B85" s="37" t="s">
        <v>139</v>
      </c>
      <c r="C85" s="40"/>
      <c r="D85" s="6"/>
      <c r="E85" s="21"/>
      <c r="F85" s="163" t="s">
        <v>23</v>
      </c>
      <c r="G85" s="166">
        <v>10</v>
      </c>
      <c r="H85" s="81"/>
      <c r="I85" s="82">
        <f t="shared" si="8"/>
        <v>0</v>
      </c>
      <c r="J85" s="88">
        <f t="shared" si="11"/>
        <v>0</v>
      </c>
    </row>
    <row r="86" spans="1:10" s="53" customFormat="1" x14ac:dyDescent="0.3">
      <c r="A86" s="24">
        <v>23</v>
      </c>
      <c r="B86" s="173" t="s">
        <v>140</v>
      </c>
      <c r="C86" s="40"/>
      <c r="D86" s="6"/>
      <c r="E86" s="21"/>
      <c r="F86" s="163" t="s">
        <v>23</v>
      </c>
      <c r="G86" s="174">
        <v>59</v>
      </c>
      <c r="H86" s="81"/>
      <c r="I86" s="82">
        <f t="shared" si="8"/>
        <v>0</v>
      </c>
      <c r="J86" s="88">
        <f t="shared" si="11"/>
        <v>0</v>
      </c>
    </row>
    <row r="87" spans="1:10" s="53" customFormat="1" x14ac:dyDescent="0.3">
      <c r="A87" s="24">
        <v>24</v>
      </c>
      <c r="B87" s="36" t="s">
        <v>90</v>
      </c>
      <c r="C87" s="40"/>
      <c r="D87" s="6"/>
      <c r="E87" s="21"/>
      <c r="F87" s="163" t="s">
        <v>23</v>
      </c>
      <c r="G87" s="166">
        <v>2</v>
      </c>
      <c r="H87" s="81"/>
      <c r="I87" s="82">
        <f t="shared" si="8"/>
        <v>0</v>
      </c>
      <c r="J87" s="88">
        <f t="shared" si="11"/>
        <v>0</v>
      </c>
    </row>
    <row r="88" spans="1:10" s="53" customFormat="1" x14ac:dyDescent="0.3">
      <c r="A88" s="24">
        <v>25</v>
      </c>
      <c r="B88" s="171" t="s">
        <v>141</v>
      </c>
      <c r="C88" s="40"/>
      <c r="D88" s="6"/>
      <c r="E88" s="21"/>
      <c r="F88" s="163" t="s">
        <v>29</v>
      </c>
      <c r="G88" s="166">
        <v>42</v>
      </c>
      <c r="H88" s="81"/>
      <c r="I88" s="82">
        <f t="shared" si="8"/>
        <v>0</v>
      </c>
      <c r="J88" s="88">
        <f t="shared" si="11"/>
        <v>0</v>
      </c>
    </row>
    <row r="89" spans="1:10" s="53" customFormat="1" ht="26.4" x14ac:dyDescent="0.3">
      <c r="A89" s="24">
        <v>26</v>
      </c>
      <c r="B89" s="36" t="s">
        <v>119</v>
      </c>
      <c r="C89" s="40"/>
      <c r="D89" s="6"/>
      <c r="E89" s="21"/>
      <c r="F89" s="163" t="s">
        <v>23</v>
      </c>
      <c r="G89" s="166">
        <v>7</v>
      </c>
      <c r="H89" s="81"/>
      <c r="I89" s="82">
        <f>H89*1.22</f>
        <v>0</v>
      </c>
      <c r="J89" s="88">
        <f t="shared" ref="J89:J90" si="12">I89*G89</f>
        <v>0</v>
      </c>
    </row>
    <row r="90" spans="1:10" s="53" customFormat="1" x14ac:dyDescent="0.3">
      <c r="A90" s="24">
        <v>27</v>
      </c>
      <c r="B90" s="36" t="s">
        <v>114</v>
      </c>
      <c r="C90" s="40"/>
      <c r="D90" s="6"/>
      <c r="E90" s="21"/>
      <c r="F90" s="163" t="s">
        <v>23</v>
      </c>
      <c r="G90" s="166">
        <v>7</v>
      </c>
      <c r="H90" s="81"/>
      <c r="I90" s="82">
        <f t="shared" si="8"/>
        <v>0</v>
      </c>
      <c r="J90" s="88">
        <f t="shared" si="12"/>
        <v>0</v>
      </c>
    </row>
    <row r="91" spans="1:10" s="53" customFormat="1" x14ac:dyDescent="0.3">
      <c r="A91" s="24">
        <v>28</v>
      </c>
      <c r="B91" s="36" t="s">
        <v>142</v>
      </c>
      <c r="C91" s="40"/>
      <c r="D91" s="6"/>
      <c r="E91" s="21"/>
      <c r="F91" s="163" t="s">
        <v>23</v>
      </c>
      <c r="G91" s="166">
        <v>78</v>
      </c>
      <c r="H91" s="81"/>
      <c r="I91" s="82">
        <f t="shared" si="8"/>
        <v>0</v>
      </c>
      <c r="J91" s="88">
        <f t="shared" si="11"/>
        <v>0</v>
      </c>
    </row>
    <row r="92" spans="1:10" s="53" customFormat="1" ht="15" thickBot="1" x14ac:dyDescent="0.35">
      <c r="A92" s="25">
        <v>29</v>
      </c>
      <c r="B92" s="71" t="s">
        <v>84</v>
      </c>
      <c r="C92" s="41"/>
      <c r="D92" s="9"/>
      <c r="E92" s="22"/>
      <c r="F92" s="172" t="s">
        <v>23</v>
      </c>
      <c r="G92" s="167">
        <v>4</v>
      </c>
      <c r="H92" s="84"/>
      <c r="I92" s="85">
        <f t="shared" si="8"/>
        <v>0</v>
      </c>
      <c r="J92" s="168">
        <f t="shared" si="11"/>
        <v>0</v>
      </c>
    </row>
    <row r="93" spans="1:10" s="53" customFormat="1" ht="27" customHeight="1" x14ac:dyDescent="0.3">
      <c r="A93" s="221" t="s">
        <v>12</v>
      </c>
      <c r="B93" s="222"/>
      <c r="C93" s="222"/>
      <c r="D93" s="222"/>
      <c r="E93" s="222"/>
      <c r="F93" s="222"/>
      <c r="G93" s="223"/>
      <c r="H93" s="214">
        <f>H94/1.22</f>
        <v>0</v>
      </c>
      <c r="I93" s="214"/>
      <c r="J93" s="215"/>
    </row>
    <row r="94" spans="1:10" s="53" customFormat="1" ht="27" customHeight="1" thickBot="1" x14ac:dyDescent="0.35">
      <c r="A94" s="224" t="s">
        <v>5</v>
      </c>
      <c r="B94" s="225"/>
      <c r="C94" s="225"/>
      <c r="D94" s="225"/>
      <c r="E94" s="225"/>
      <c r="F94" s="225"/>
      <c r="G94" s="226"/>
      <c r="H94" s="218">
        <f>SUM(J64:J92)</f>
        <v>0</v>
      </c>
      <c r="I94" s="218"/>
      <c r="J94" s="219"/>
    </row>
    <row r="95" spans="1:10" s="53" customFormat="1" ht="27" customHeight="1" x14ac:dyDescent="0.3">
      <c r="A95" s="193" t="s">
        <v>6</v>
      </c>
      <c r="B95" s="194"/>
      <c r="C95" s="194"/>
      <c r="D95" s="194"/>
      <c r="E95" s="194"/>
      <c r="F95" s="194"/>
      <c r="G95" s="194"/>
      <c r="H95" s="195"/>
      <c r="I95" s="196" t="s">
        <v>24</v>
      </c>
      <c r="J95" s="197"/>
    </row>
    <row r="96" spans="1:10" s="53" customFormat="1" ht="27" customHeight="1" x14ac:dyDescent="0.3">
      <c r="A96" s="182" t="s">
        <v>7</v>
      </c>
      <c r="B96" s="183"/>
      <c r="C96" s="183"/>
      <c r="D96" s="183"/>
      <c r="E96" s="183"/>
      <c r="F96" s="183"/>
      <c r="G96" s="183"/>
      <c r="H96" s="184"/>
      <c r="I96" s="198" t="s">
        <v>25</v>
      </c>
      <c r="J96" s="199"/>
    </row>
    <row r="97" spans="1:10" s="53" customFormat="1" ht="27" customHeight="1" x14ac:dyDescent="0.3">
      <c r="A97" s="182" t="s">
        <v>34</v>
      </c>
      <c r="B97" s="183"/>
      <c r="C97" s="183"/>
      <c r="D97" s="183"/>
      <c r="E97" s="183"/>
      <c r="F97" s="183"/>
      <c r="G97" s="183"/>
      <c r="H97" s="184"/>
      <c r="I97" s="198" t="s">
        <v>25</v>
      </c>
      <c r="J97" s="199"/>
    </row>
    <row r="98" spans="1:10" s="53" customFormat="1" ht="33.75" customHeight="1" x14ac:dyDescent="0.3">
      <c r="A98" s="200" t="s">
        <v>32</v>
      </c>
      <c r="B98" s="201"/>
      <c r="C98" s="201"/>
      <c r="D98" s="201"/>
      <c r="E98" s="201"/>
      <c r="F98" s="201"/>
      <c r="G98" s="201"/>
      <c r="H98" s="202"/>
      <c r="I98" s="198" t="s">
        <v>33</v>
      </c>
      <c r="J98" s="199"/>
    </row>
    <row r="99" spans="1:10" s="53" customFormat="1" ht="27" customHeight="1" x14ac:dyDescent="0.3">
      <c r="A99" s="182" t="s">
        <v>8</v>
      </c>
      <c r="B99" s="183"/>
      <c r="C99" s="183"/>
      <c r="D99" s="183"/>
      <c r="E99" s="183"/>
      <c r="F99" s="183"/>
      <c r="G99" s="183"/>
      <c r="H99" s="184"/>
      <c r="I99" s="198" t="s">
        <v>25</v>
      </c>
      <c r="J99" s="199"/>
    </row>
    <row r="100" spans="1:10" ht="35.25" customHeight="1" thickBot="1" x14ac:dyDescent="0.35">
      <c r="A100" s="177" t="s">
        <v>9</v>
      </c>
      <c r="B100" s="178"/>
      <c r="C100" s="178"/>
      <c r="D100" s="178"/>
      <c r="E100" s="178"/>
      <c r="F100" s="178"/>
      <c r="G100" s="178"/>
      <c r="H100" s="179"/>
      <c r="I100" s="180" t="s">
        <v>26</v>
      </c>
      <c r="J100" s="181"/>
    </row>
    <row r="101" spans="1:10" ht="35.25" customHeight="1" x14ac:dyDescent="0.3">
      <c r="A101" s="97"/>
      <c r="B101" s="97"/>
      <c r="C101" s="97"/>
      <c r="D101" s="97"/>
      <c r="E101" s="97"/>
      <c r="F101" s="97"/>
      <c r="G101" s="97"/>
      <c r="H101" s="97"/>
      <c r="I101" s="98"/>
      <c r="J101" s="98"/>
    </row>
    <row r="102" spans="1:10" ht="16.5" customHeight="1" x14ac:dyDescent="0.3">
      <c r="D102" s="5" t="s">
        <v>13</v>
      </c>
      <c r="E102" s="5"/>
      <c r="F102" s="5" t="s">
        <v>14</v>
      </c>
      <c r="H102" t="s">
        <v>16</v>
      </c>
    </row>
    <row r="103" spans="1:10" ht="17.25" customHeight="1" x14ac:dyDescent="0.3">
      <c r="D103" s="5"/>
      <c r="E103" s="5"/>
      <c r="F103" s="5" t="s">
        <v>15</v>
      </c>
      <c r="H103" s="4" t="s">
        <v>10</v>
      </c>
      <c r="I103" s="4"/>
    </row>
    <row r="104" spans="1:10" ht="17.25" customHeight="1" x14ac:dyDescent="0.3"/>
  </sheetData>
  <mergeCells count="48">
    <mergeCell ref="A27:H27"/>
    <mergeCell ref="I27:J27"/>
    <mergeCell ref="A28:H28"/>
    <mergeCell ref="I28:J28"/>
    <mergeCell ref="A24:G24"/>
    <mergeCell ref="H24:J24"/>
    <mergeCell ref="A25:G25"/>
    <mergeCell ref="H25:J25"/>
    <mergeCell ref="A26:H26"/>
    <mergeCell ref="I26:J26"/>
    <mergeCell ref="A30:H30"/>
    <mergeCell ref="I30:J30"/>
    <mergeCell ref="A29:H29"/>
    <mergeCell ref="I29:J29"/>
    <mergeCell ref="A31:H31"/>
    <mergeCell ref="I31:J31"/>
    <mergeCell ref="A49:G49"/>
    <mergeCell ref="H49:J49"/>
    <mergeCell ref="A50:G50"/>
    <mergeCell ref="H50:J50"/>
    <mergeCell ref="A51:H51"/>
    <mergeCell ref="I51:J51"/>
    <mergeCell ref="A55:H55"/>
    <mergeCell ref="I55:J55"/>
    <mergeCell ref="A56:H56"/>
    <mergeCell ref="I56:J56"/>
    <mergeCell ref="A52:H52"/>
    <mergeCell ref="I52:J52"/>
    <mergeCell ref="A53:H53"/>
    <mergeCell ref="I53:J53"/>
    <mergeCell ref="A54:H54"/>
    <mergeCell ref="I54:J54"/>
    <mergeCell ref="A93:G93"/>
    <mergeCell ref="H93:J93"/>
    <mergeCell ref="A94:G94"/>
    <mergeCell ref="H94:J94"/>
    <mergeCell ref="A95:H95"/>
    <mergeCell ref="I95:J95"/>
    <mergeCell ref="A99:H99"/>
    <mergeCell ref="I99:J99"/>
    <mergeCell ref="A100:H100"/>
    <mergeCell ref="I100:J100"/>
    <mergeCell ref="A96:H96"/>
    <mergeCell ref="I96:J96"/>
    <mergeCell ref="A97:H97"/>
    <mergeCell ref="I97:J97"/>
    <mergeCell ref="A98:H98"/>
    <mergeCell ref="I98:J98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1</vt:i4>
      </vt:variant>
    </vt:vector>
  </HeadingPairs>
  <TitlesOfParts>
    <vt:vector size="4" baseType="lpstr">
      <vt:lpstr>Форма КП РесурсТранс</vt:lpstr>
      <vt:lpstr>Форма КП ИПОПАТ</vt:lpstr>
      <vt:lpstr>Форма КП Русагро-Ресурс</vt:lpstr>
      <vt:lpstr>'Форма КП РесурсТранс'!Область_печати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2026-09-29T09:57:15Z</dcterms:modified>
</cp:coreProperties>
</file>