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erver2\Обмен\ОМТС\Закупки_223 ФЗ\ЕИС\2026 год ЕИС\4 квартал\СИЗ 4 кв\на размещение\"/>
    </mc:Choice>
  </mc:AlternateContent>
  <bookViews>
    <workbookView xWindow="0" yWindow="0" windowWidth="28800" windowHeight="11865" tabRatio="500"/>
  </bookViews>
  <sheets>
    <sheet name="1" sheetId="2" r:id="rId1"/>
  </sheets>
  <definedNames>
    <definedName name="_xlnm.Print_Area" localSheetId="0">'1'!$A$1:$AB$24</definedName>
  </definedNames>
  <calcPr calcId="152511"/>
</workbook>
</file>

<file path=xl/calcChain.xml><?xml version="1.0" encoding="utf-8"?>
<calcChain xmlns="http://schemas.openxmlformats.org/spreadsheetml/2006/main">
  <c r="AB8" i="2" l="1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A16" i="2"/>
  <c r="AA8" i="2"/>
  <c r="AA9" i="2"/>
  <c r="AA10" i="2"/>
  <c r="AA11" i="2"/>
  <c r="AA12" i="2"/>
  <c r="AA13" i="2"/>
  <c r="AA14" i="2"/>
  <c r="AA15" i="2"/>
  <c r="AA17" i="2"/>
  <c r="AA18" i="2"/>
  <c r="AA19" i="2"/>
  <c r="AA20" i="2"/>
  <c r="AA21" i="2"/>
  <c r="AA22" i="2"/>
  <c r="AA23" i="2"/>
  <c r="AA7" i="2" l="1"/>
  <c r="AB7" i="2" l="1"/>
  <c r="AB24" i="2" l="1"/>
</calcChain>
</file>

<file path=xl/sharedStrings.xml><?xml version="1.0" encoding="utf-8"?>
<sst xmlns="http://schemas.openxmlformats.org/spreadsheetml/2006/main" count="55" uniqueCount="38">
  <si>
    <t>Единица измерения</t>
  </si>
  <si>
    <t>Кол-во</t>
  </si>
  <si>
    <t>Источник №1</t>
  </si>
  <si>
    <t>Источник №2</t>
  </si>
  <si>
    <t>Цены поставщиков (исполнителей, подрядчиков) за единицу товара (работы, услуги), руб.</t>
  </si>
  <si>
    <t>НМЦ за единицу товара (работы, услуги) руб.</t>
  </si>
  <si>
    <t>НМЦ руб.</t>
  </si>
  <si>
    <t>№ п/п</t>
  </si>
  <si>
    <t>Метод сопоставимых рыночных цен (анализ рынка)</t>
  </si>
  <si>
    <t>Источник №</t>
  </si>
  <si>
    <t>Наименование товаров/работ/услуг</t>
  </si>
  <si>
    <t>Источник №3</t>
  </si>
  <si>
    <t>Приложение к обоснованию НМЦ договора</t>
  </si>
  <si>
    <t>Подшлемник под каску</t>
  </si>
  <si>
    <t>Каска защитная</t>
  </si>
  <si>
    <t>пара</t>
  </si>
  <si>
    <t>Наушники противошумные</t>
  </si>
  <si>
    <t xml:space="preserve">Очки защитные </t>
  </si>
  <si>
    <t>Расчет начальной (максимальной) цены договора на поставку  средств индивидуальной защиты для нужд МП г. Пскова «Горводоканал»</t>
  </si>
  <si>
    <t>Маска защитная сварщика</t>
  </si>
  <si>
    <t>Щиток защитный</t>
  </si>
  <si>
    <t>Подшлемник термостойкий</t>
  </si>
  <si>
    <t>Фартук для защиты от искр и брызг расплавленного металла</t>
  </si>
  <si>
    <t>Костюм защитный Л-1</t>
  </si>
  <si>
    <t>штука</t>
  </si>
  <si>
    <t>Очки защитные от ультрафиолетового излучения</t>
  </si>
  <si>
    <t>Очки для газосварщика комбинированные</t>
  </si>
  <si>
    <t xml:space="preserve">Респиратор РПГ-67 </t>
  </si>
  <si>
    <t xml:space="preserve">Перчатки диэлектрические </t>
  </si>
  <si>
    <t>Фартук прорезиненный</t>
  </si>
  <si>
    <t>КП № ЦНПР003802 от 05.06.2026</t>
  </si>
  <si>
    <t>Итого НМЦ в том числе НДС, руб.</t>
  </si>
  <si>
    <t>Противогаз шланговый</t>
  </si>
  <si>
    <t>КП №ЦНИП000112 от 23.09.2026</t>
  </si>
  <si>
    <t>КП б/н от 23.09.2026</t>
  </si>
  <si>
    <t>Привязь страховочная УСП-2Ж или эквивалент</t>
  </si>
  <si>
    <t>Строп огнеупорный (к привязи страховочной)</t>
  </si>
  <si>
    <t>КП № ЦНСП000117 от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</si>
</sst>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6" x14ac:knownFonts="1">
    <font>
      <sz val="11"/>
      <color rgb="FF000000"/>
      <name val="Calibri"/>
      <charset val="204"/>
    </font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Alignment="0"/>
    <xf numFmtId="0" fontId="1" fillId="0" borderId="0" applyAlignment="0"/>
  </cellStyleXfs>
  <cellXfs count="41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164" fontId="5" fillId="0" borderId="9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64" fontId="5" fillId="0" borderId="5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right" vertical="top" wrapText="1"/>
    </xf>
    <xf numFmtId="0" fontId="3" fillId="0" borderId="7" xfId="1" applyFont="1" applyBorder="1" applyAlignment="1">
      <alignment horizontal="right" vertical="top" wrapText="1"/>
    </xf>
    <xf numFmtId="0" fontId="3" fillId="0" borderId="11" xfId="1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4" fillId="0" borderId="7" xfId="0" applyFont="1" applyBorder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view="pageBreakPreview" topLeftCell="A6" zoomScale="120" zoomScaleNormal="86" zoomScaleSheetLayoutView="120" workbookViewId="0">
      <selection activeCell="AA7" sqref="AA7:AA23"/>
    </sheetView>
  </sheetViews>
  <sheetFormatPr defaultColWidth="9" defaultRowHeight="15" x14ac:dyDescent="0.25"/>
  <cols>
    <col min="1" max="1" width="5.5703125" customWidth="1"/>
    <col min="2" max="2" width="25.140625" customWidth="1"/>
    <col min="3" max="3" width="9" customWidth="1"/>
    <col min="4" max="4" width="6" customWidth="1"/>
    <col min="5" max="5" width="13.140625" style="1" customWidth="1"/>
    <col min="6" max="6" width="10.42578125" style="1" customWidth="1"/>
    <col min="7" max="7" width="18.7109375" style="1" hidden="1" customWidth="1"/>
    <col min="8" max="8" width="0.140625" style="1" hidden="1" customWidth="1"/>
    <col min="9" max="9" width="1.5703125" style="1" hidden="1" customWidth="1"/>
    <col min="10" max="24" width="22" style="1" hidden="1" customWidth="1"/>
    <col min="25" max="25" width="0.140625" style="1" hidden="1" customWidth="1"/>
    <col min="26" max="26" width="10.85546875" style="1" customWidth="1"/>
    <col min="27" max="27" width="9.28515625" style="2" customWidth="1"/>
    <col min="28" max="28" width="11.5703125" style="1" customWidth="1"/>
    <col min="29" max="29" width="13.140625" customWidth="1"/>
    <col min="30" max="30" width="11.42578125" customWidth="1"/>
    <col min="31" max="31" width="12.5703125" customWidth="1"/>
    <col min="32" max="32" width="11" customWidth="1"/>
    <col min="33" max="33" width="14.5703125" customWidth="1"/>
    <col min="34" max="34" width="13.140625" customWidth="1"/>
    <col min="35" max="1013" width="9.140625" customWidth="1"/>
  </cols>
  <sheetData>
    <row r="1" spans="1:28" x14ac:dyDescent="0.25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33.75" customHeight="1" x14ac:dyDescent="0.25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</row>
    <row r="3" spans="1:28" ht="20.25" customHeight="1" x14ac:dyDescent="0.25">
      <c r="A3" s="26" t="s">
        <v>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55.5" customHeight="1" x14ac:dyDescent="0.25">
      <c r="A4" s="29" t="s">
        <v>7</v>
      </c>
      <c r="B4" s="30" t="s">
        <v>10</v>
      </c>
      <c r="C4" s="29" t="s">
        <v>0</v>
      </c>
      <c r="D4" s="33" t="s">
        <v>1</v>
      </c>
      <c r="E4" s="34" t="s">
        <v>4</v>
      </c>
      <c r="F4" s="38"/>
      <c r="G4" s="38"/>
      <c r="H4" s="38"/>
      <c r="I4" s="38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40"/>
      <c r="AA4" s="33" t="s">
        <v>5</v>
      </c>
      <c r="AB4" s="33" t="s">
        <v>6</v>
      </c>
    </row>
    <row r="5" spans="1:28" ht="33" customHeight="1" x14ac:dyDescent="0.25">
      <c r="A5" s="29"/>
      <c r="B5" s="30"/>
      <c r="C5" s="32"/>
      <c r="D5" s="33"/>
      <c r="E5" s="3" t="s">
        <v>2</v>
      </c>
      <c r="F5" s="4" t="s">
        <v>3</v>
      </c>
      <c r="G5" s="4" t="s">
        <v>11</v>
      </c>
      <c r="H5" s="34" t="s">
        <v>9</v>
      </c>
      <c r="I5" s="3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 t="s">
        <v>11</v>
      </c>
      <c r="Z5" s="3" t="s">
        <v>11</v>
      </c>
      <c r="AA5" s="33"/>
      <c r="AB5" s="33"/>
    </row>
    <row r="6" spans="1:28" ht="48" customHeight="1" x14ac:dyDescent="0.25">
      <c r="A6" s="29"/>
      <c r="B6" s="31"/>
      <c r="C6" s="32"/>
      <c r="D6" s="33"/>
      <c r="E6" s="5" t="s">
        <v>33</v>
      </c>
      <c r="F6" s="5" t="s">
        <v>34</v>
      </c>
      <c r="G6" s="5"/>
      <c r="H6" s="36"/>
      <c r="I6" s="3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">
        <v>30</v>
      </c>
      <c r="Z6" s="5" t="s">
        <v>37</v>
      </c>
      <c r="AA6" s="33"/>
      <c r="AB6" s="33"/>
    </row>
    <row r="7" spans="1:28" ht="19.5" customHeight="1" x14ac:dyDescent="0.25">
      <c r="A7" s="6">
        <v>1</v>
      </c>
      <c r="B7" s="7" t="s">
        <v>17</v>
      </c>
      <c r="C7" s="8" t="s">
        <v>24</v>
      </c>
      <c r="D7" s="9">
        <v>29</v>
      </c>
      <c r="E7" s="5">
        <v>210</v>
      </c>
      <c r="F7" s="10">
        <v>384</v>
      </c>
      <c r="G7" s="10"/>
      <c r="H7" s="10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2">
        <f>ROUND((E7+F7)/2,2)</f>
        <v>297</v>
      </c>
      <c r="AB7" s="12">
        <f>AA7*D7</f>
        <v>8613</v>
      </c>
    </row>
    <row r="8" spans="1:28" ht="23.25" customHeight="1" x14ac:dyDescent="0.25">
      <c r="A8" s="6">
        <v>2</v>
      </c>
      <c r="B8" s="7" t="s">
        <v>25</v>
      </c>
      <c r="C8" s="8" t="s">
        <v>24</v>
      </c>
      <c r="D8" s="9">
        <v>3</v>
      </c>
      <c r="E8" s="5">
        <v>352</v>
      </c>
      <c r="F8" s="10">
        <v>393</v>
      </c>
      <c r="G8" s="10"/>
      <c r="H8" s="10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21">
        <f t="shared" ref="AA8:AA23" si="0">ROUND((E8+F8)/2,2)</f>
        <v>372.5</v>
      </c>
      <c r="AB8" s="21">
        <f t="shared" ref="AB8:AB23" si="1">AA8*D8</f>
        <v>1117.5</v>
      </c>
    </row>
    <row r="9" spans="1:28" ht="23.25" customHeight="1" x14ac:dyDescent="0.25">
      <c r="A9" s="6">
        <v>3</v>
      </c>
      <c r="B9" s="7" t="s">
        <v>26</v>
      </c>
      <c r="C9" s="8" t="s">
        <v>24</v>
      </c>
      <c r="D9" s="9">
        <v>4</v>
      </c>
      <c r="E9" s="5">
        <v>1700</v>
      </c>
      <c r="F9" s="10">
        <v>1116</v>
      </c>
      <c r="G9" s="10"/>
      <c r="H9" s="10"/>
      <c r="I9" s="1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21">
        <f t="shared" si="0"/>
        <v>1408</v>
      </c>
      <c r="AB9" s="21">
        <f t="shared" si="1"/>
        <v>5632</v>
      </c>
    </row>
    <row r="10" spans="1:28" ht="18" customHeight="1" x14ac:dyDescent="0.25">
      <c r="A10" s="6">
        <v>4</v>
      </c>
      <c r="B10" s="7" t="s">
        <v>27</v>
      </c>
      <c r="C10" s="8" t="s">
        <v>24</v>
      </c>
      <c r="D10" s="9">
        <v>10</v>
      </c>
      <c r="E10" s="5">
        <v>670</v>
      </c>
      <c r="F10" s="10">
        <v>736.5</v>
      </c>
      <c r="G10" s="10"/>
      <c r="H10" s="10"/>
      <c r="I10" s="1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21">
        <f t="shared" si="0"/>
        <v>703.25</v>
      </c>
      <c r="AB10" s="21">
        <f t="shared" si="1"/>
        <v>7032.5</v>
      </c>
    </row>
    <row r="11" spans="1:28" ht="15.75" customHeight="1" x14ac:dyDescent="0.25">
      <c r="A11" s="6">
        <v>5</v>
      </c>
      <c r="B11" s="7" t="s">
        <v>13</v>
      </c>
      <c r="C11" s="8" t="s">
        <v>24</v>
      </c>
      <c r="D11" s="9">
        <v>23</v>
      </c>
      <c r="E11" s="5">
        <v>465</v>
      </c>
      <c r="F11" s="10">
        <v>427.5</v>
      </c>
      <c r="G11" s="10"/>
      <c r="H11" s="10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21">
        <f t="shared" si="0"/>
        <v>446.25</v>
      </c>
      <c r="AB11" s="21">
        <f t="shared" si="1"/>
        <v>10263.75</v>
      </c>
    </row>
    <row r="12" spans="1:28" ht="15.75" customHeight="1" x14ac:dyDescent="0.25">
      <c r="A12" s="6">
        <v>6</v>
      </c>
      <c r="B12" s="7" t="s">
        <v>14</v>
      </c>
      <c r="C12" s="8" t="s">
        <v>24</v>
      </c>
      <c r="D12" s="9">
        <v>12</v>
      </c>
      <c r="E12" s="5">
        <v>340</v>
      </c>
      <c r="F12" s="10">
        <v>732</v>
      </c>
      <c r="G12" s="10"/>
      <c r="H12" s="10"/>
      <c r="I12" s="1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21">
        <f t="shared" si="0"/>
        <v>536</v>
      </c>
      <c r="AB12" s="21">
        <f t="shared" si="1"/>
        <v>6432</v>
      </c>
    </row>
    <row r="13" spans="1:28" ht="16.5" customHeight="1" x14ac:dyDescent="0.25">
      <c r="A13" s="6">
        <v>7</v>
      </c>
      <c r="B13" s="7" t="s">
        <v>16</v>
      </c>
      <c r="C13" s="8" t="s">
        <v>24</v>
      </c>
      <c r="D13" s="9">
        <v>8</v>
      </c>
      <c r="E13" s="5">
        <v>625</v>
      </c>
      <c r="F13" s="10">
        <v>495</v>
      </c>
      <c r="G13" s="10"/>
      <c r="H13" s="10"/>
      <c r="I13" s="1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1">
        <f t="shared" si="0"/>
        <v>560</v>
      </c>
      <c r="AB13" s="21">
        <f t="shared" si="1"/>
        <v>4480</v>
      </c>
    </row>
    <row r="14" spans="1:28" ht="17.25" customHeight="1" x14ac:dyDescent="0.25">
      <c r="A14" s="6">
        <v>8</v>
      </c>
      <c r="B14" s="7" t="s">
        <v>20</v>
      </c>
      <c r="C14" s="8" t="s">
        <v>24</v>
      </c>
      <c r="D14" s="9">
        <v>1</v>
      </c>
      <c r="E14" s="5">
        <v>300</v>
      </c>
      <c r="F14" s="10">
        <v>621</v>
      </c>
      <c r="G14" s="10"/>
      <c r="H14" s="10"/>
      <c r="I14" s="1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1">
        <f t="shared" si="0"/>
        <v>460.5</v>
      </c>
      <c r="AB14" s="21">
        <f t="shared" si="1"/>
        <v>460.5</v>
      </c>
    </row>
    <row r="15" spans="1:28" ht="25.5" customHeight="1" x14ac:dyDescent="0.25">
      <c r="A15" s="6">
        <v>9</v>
      </c>
      <c r="B15" s="7" t="s">
        <v>35</v>
      </c>
      <c r="C15" s="8" t="s">
        <v>24</v>
      </c>
      <c r="D15" s="9">
        <v>6</v>
      </c>
      <c r="E15" s="5">
        <v>5000</v>
      </c>
      <c r="F15" s="13">
        <v>5250</v>
      </c>
      <c r="G15" s="13"/>
      <c r="H15" s="13"/>
      <c r="I15" s="1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21">
        <f t="shared" si="0"/>
        <v>5125</v>
      </c>
      <c r="AB15" s="21">
        <f t="shared" si="1"/>
        <v>30750</v>
      </c>
    </row>
    <row r="16" spans="1:28" ht="25.5" customHeight="1" x14ac:dyDescent="0.25">
      <c r="A16" s="6">
        <v>10</v>
      </c>
      <c r="B16" s="7" t="s">
        <v>36</v>
      </c>
      <c r="C16" s="19" t="s">
        <v>24</v>
      </c>
      <c r="D16" s="9">
        <v>6</v>
      </c>
      <c r="E16" s="17">
        <v>9200</v>
      </c>
      <c r="F16" s="13"/>
      <c r="G16" s="13"/>
      <c r="H16" s="13"/>
      <c r="I16" s="1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>
        <v>9150</v>
      </c>
      <c r="AA16" s="21">
        <f>ROUND((E16+Z16)/2,2)</f>
        <v>9175</v>
      </c>
      <c r="AB16" s="21">
        <f t="shared" si="1"/>
        <v>55050</v>
      </c>
    </row>
    <row r="17" spans="1:28" ht="17.25" customHeight="1" x14ac:dyDescent="0.25">
      <c r="A17" s="6">
        <v>11</v>
      </c>
      <c r="B17" s="7" t="s">
        <v>23</v>
      </c>
      <c r="C17" s="8" t="s">
        <v>24</v>
      </c>
      <c r="D17" s="16">
        <v>7</v>
      </c>
      <c r="E17" s="17">
        <v>9250</v>
      </c>
      <c r="F17" s="13">
        <v>7965</v>
      </c>
      <c r="G17" s="13"/>
      <c r="H17" s="13"/>
      <c r="I17" s="1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21">
        <f t="shared" si="0"/>
        <v>8607.5</v>
      </c>
      <c r="AB17" s="21">
        <f t="shared" si="1"/>
        <v>60252.5</v>
      </c>
    </row>
    <row r="18" spans="1:28" ht="19.5" customHeight="1" x14ac:dyDescent="0.25">
      <c r="A18" s="6">
        <v>12</v>
      </c>
      <c r="B18" s="18" t="s">
        <v>19</v>
      </c>
      <c r="C18" s="8" t="s">
        <v>24</v>
      </c>
      <c r="D18" s="9">
        <v>1</v>
      </c>
      <c r="E18" s="5">
        <v>16000</v>
      </c>
      <c r="F18" s="10">
        <v>14250</v>
      </c>
      <c r="G18" s="10"/>
      <c r="H18" s="10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1">
        <f t="shared" si="0"/>
        <v>15125</v>
      </c>
      <c r="AB18" s="21">
        <f t="shared" si="1"/>
        <v>15125</v>
      </c>
    </row>
    <row r="19" spans="1:28" ht="19.5" customHeight="1" x14ac:dyDescent="0.25">
      <c r="A19" s="6">
        <v>13</v>
      </c>
      <c r="B19" s="18" t="s">
        <v>21</v>
      </c>
      <c r="C19" s="19" t="s">
        <v>24</v>
      </c>
      <c r="D19" s="9">
        <v>12</v>
      </c>
      <c r="E19" s="5">
        <v>1550</v>
      </c>
      <c r="F19" s="10">
        <v>1387.5</v>
      </c>
      <c r="G19" s="10"/>
      <c r="H19" s="10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1">
        <f t="shared" si="0"/>
        <v>1468.75</v>
      </c>
      <c r="AB19" s="21">
        <f t="shared" si="1"/>
        <v>17625</v>
      </c>
    </row>
    <row r="20" spans="1:28" ht="27" customHeight="1" x14ac:dyDescent="0.25">
      <c r="A20" s="6">
        <v>14</v>
      </c>
      <c r="B20" s="18" t="s">
        <v>22</v>
      </c>
      <c r="C20" s="19" t="s">
        <v>24</v>
      </c>
      <c r="D20" s="9">
        <v>3</v>
      </c>
      <c r="E20" s="5">
        <v>2090</v>
      </c>
      <c r="F20" s="10">
        <v>2250</v>
      </c>
      <c r="G20" s="10"/>
      <c r="H20" s="10"/>
      <c r="I20" s="1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1">
        <f t="shared" si="0"/>
        <v>2170</v>
      </c>
      <c r="AB20" s="21">
        <f t="shared" si="1"/>
        <v>6510</v>
      </c>
    </row>
    <row r="21" spans="1:28" ht="18.75" customHeight="1" x14ac:dyDescent="0.25">
      <c r="A21" s="6">
        <v>15</v>
      </c>
      <c r="B21" s="18" t="s">
        <v>28</v>
      </c>
      <c r="C21" s="19" t="s">
        <v>15</v>
      </c>
      <c r="D21" s="9">
        <v>4</v>
      </c>
      <c r="E21" s="5">
        <v>1310</v>
      </c>
      <c r="F21" s="10">
        <v>1120.5</v>
      </c>
      <c r="G21" s="10"/>
      <c r="H21" s="10"/>
      <c r="I21" s="1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1">
        <f t="shared" si="0"/>
        <v>1215.25</v>
      </c>
      <c r="AB21" s="21">
        <f t="shared" si="1"/>
        <v>4861</v>
      </c>
    </row>
    <row r="22" spans="1:28" ht="26.25" customHeight="1" x14ac:dyDescent="0.25">
      <c r="A22" s="6">
        <v>16</v>
      </c>
      <c r="B22" s="18" t="s">
        <v>29</v>
      </c>
      <c r="C22" s="19" t="s">
        <v>24</v>
      </c>
      <c r="D22" s="9">
        <v>8</v>
      </c>
      <c r="E22" s="5">
        <v>820</v>
      </c>
      <c r="F22" s="10">
        <v>720</v>
      </c>
      <c r="G22" s="10"/>
      <c r="H22" s="10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21">
        <f t="shared" si="0"/>
        <v>770</v>
      </c>
      <c r="AB22" s="21">
        <f t="shared" si="1"/>
        <v>6160</v>
      </c>
    </row>
    <row r="23" spans="1:28" ht="18" customHeight="1" x14ac:dyDescent="0.25">
      <c r="A23" s="6">
        <v>17</v>
      </c>
      <c r="B23" s="18" t="s">
        <v>32</v>
      </c>
      <c r="C23" s="19" t="s">
        <v>24</v>
      </c>
      <c r="D23" s="9">
        <v>4</v>
      </c>
      <c r="E23" s="5">
        <v>21600</v>
      </c>
      <c r="F23" s="5">
        <v>45000</v>
      </c>
      <c r="G23" s="5"/>
      <c r="H23" s="5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21">
        <f t="shared" si="0"/>
        <v>33300</v>
      </c>
      <c r="AB23" s="21">
        <f t="shared" si="1"/>
        <v>133200</v>
      </c>
    </row>
    <row r="24" spans="1:28" ht="29.25" customHeight="1" x14ac:dyDescent="0.25">
      <c r="A24" s="22" t="s">
        <v>31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4"/>
      <c r="AB24" s="20">
        <f>SUM(AB7:AB23)</f>
        <v>373564.75</v>
      </c>
    </row>
    <row r="50" ht="15.75" customHeight="1" x14ac:dyDescent="0.25"/>
  </sheetData>
  <mergeCells count="13">
    <mergeCell ref="A24:AA24"/>
    <mergeCell ref="A1:AB1"/>
    <mergeCell ref="A3:AB3"/>
    <mergeCell ref="A2:AB2"/>
    <mergeCell ref="A4:A6"/>
    <mergeCell ref="B4:B6"/>
    <mergeCell ref="C4:C6"/>
    <mergeCell ref="D4:D6"/>
    <mergeCell ref="AA4:AA6"/>
    <mergeCell ref="AB4:AB6"/>
    <mergeCell ref="H5:I5"/>
    <mergeCell ref="H6:I6"/>
    <mergeCell ref="E4:Z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Юлия ЮО. Лебедева</cp:lastModifiedBy>
  <cp:revision>7</cp:revision>
  <cp:lastPrinted>2026-10-07T05:36:36Z</cp:lastPrinted>
  <dcterms:created xsi:type="dcterms:W3CDTF">2014-01-17T11:35:00Z</dcterms:created>
  <dcterms:modified xsi:type="dcterms:W3CDTF">2026-10-07T05:52:55Z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1049-11.2.0.8893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