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6CD2A465-20CF-42F4-8E3A-E9FB07E9E1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2" i="1" l="1"/>
  <c r="AD13" i="1" s="1"/>
</calcChain>
</file>

<file path=xl/sharedStrings.xml><?xml version="1.0" encoding="utf-8"?>
<sst xmlns="http://schemas.openxmlformats.org/spreadsheetml/2006/main" count="85" uniqueCount="65">
  <si>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</si>
  <si>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</si>
  <si>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</si>
  <si>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</si>
  <si>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</si>
  <si>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</si>
  <si>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</si>
  <si>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</si>
  <si>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</si>
  <si>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</si>
  <si>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</si>
  <si>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</si>
  <si>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</si>
  <si>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</si>
  <si>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</si>
  <si>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</si>
  <si>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</si>
  <si>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</si>
  <si>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</si>
  <si>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</si>
  <si>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</si>
  <si>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</si>
  <si>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</si>
  <si>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</si>
  <si>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</si>
  <si>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</si>
  <si>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</si>
  <si>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</si>
  <si>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</si>
  <si>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</si>
  <si>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</si>
  <si>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</si>
  <si>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</si>
  <si>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</si>
  <si>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</si>
  <si>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</si>
  <si>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</si>
  <si>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</si>
  <si>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</si>
  <si>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</si>
  <si>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</si>
  <si>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</si>
  <si>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</si>
  <si>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</si>
  <si>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</si>
  <si>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</si>
  <si>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</si>
  <si>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(должность)</t>
  </si>
  <si>
    <t>(подпись/расшифровка подписи)</t>
  </si>
  <si>
    <t>1</t>
  </si>
  <si>
    <t>Используемый метод определения НМЦК
с обоснованием:</t>
  </si>
  <si>
    <t>Средняя цена (руб.)</t>
  </si>
  <si>
    <t>контрактный управляющий</t>
  </si>
  <si>
    <t>Наименование объекта закупки</t>
  </si>
  <si>
    <t>штука</t>
  </si>
  <si>
    <t>/ Н.Г. Мартынов</t>
  </si>
  <si>
    <t>Метод сопоставимых рыночных цен (анализа рынка) в соответствии с требованиями статьи 22 Закона № 44-ФЗ и с учётом положений Методических рекомендаций по применению методов определения начальной (максимальной) цены контракта, утверждённых Приказом Минэкономразвития России от 02.10.2013 № 567.</t>
  </si>
  <si>
    <t>Поставщик 3 (Вх. № 102/03-07-02-55/01/26 от 05.03.2026)</t>
  </si>
  <si>
    <t>Дата подготовки обоснования НМЦК: 05.03.2026</t>
  </si>
  <si>
    <t>на поставку баллона металлокомпозитного для дыхательного аппарата АП "Омега"</t>
  </si>
  <si>
    <t xml:space="preserve">
25.29.12.110</t>
  </si>
  <si>
    <t>Поставщик 1 (Вх. № 100/03-07-02-55/01/26 от 05.03.2026)</t>
  </si>
  <si>
    <t>Поставщик 2 (Вх. №101/03-07-02-55/01/26 от 05.03.2026)</t>
  </si>
  <si>
    <t>На основании проведенного анализа рынка и расчетов, НМЦК составляет: 645 333,28 рублей.</t>
  </si>
  <si>
    <t>баллон металлокомпозитный для дыхательного аппарата АП "Омега"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</si>
</sst>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8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164" fontId="5" fillId="0" borderId="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2" fontId="3" fillId="0" borderId="0" xfId="0" applyNumberFormat="1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2" fontId="5" fillId="0" borderId="2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26"/>
  <sheetViews>
    <sheetView tabSelected="1" view="pageBreakPreview" zoomScaleNormal="100" zoomScaleSheetLayoutView="100" workbookViewId="0">
      <selection activeCell="C7" sqref="C7:AD7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7" t="s">
        <v>53</v>
      </c>
      <c r="B6" s="27"/>
      <c r="C6" s="47" t="s">
        <v>59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7" spans="1:32" ht="192.75" customHeight="1" x14ac:dyDescent="0.25">
      <c r="A7" s="27" t="s">
        <v>50</v>
      </c>
      <c r="B7" s="27"/>
      <c r="C7" s="47" t="s">
        <v>56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</row>
    <row r="8" spans="1:32" ht="43.5" customHeight="1" x14ac:dyDescent="0.25">
      <c r="A8" s="43"/>
      <c r="B8" s="44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45"/>
    </row>
    <row r="9" spans="1:32" ht="125.25" customHeight="1" x14ac:dyDescent="0.25">
      <c r="A9" s="41" t="s">
        <v>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</row>
    <row r="10" spans="1:32" ht="39" customHeight="1" x14ac:dyDescent="0.25">
      <c r="A10" s="27" t="s">
        <v>3</v>
      </c>
      <c r="B10" s="27" t="s">
        <v>4</v>
      </c>
      <c r="C10" s="27"/>
      <c r="D10" s="42" t="s">
        <v>5</v>
      </c>
      <c r="E10" s="27" t="s">
        <v>6</v>
      </c>
      <c r="F10" s="42" t="s">
        <v>7</v>
      </c>
      <c r="G10" s="6" t="s">
        <v>61</v>
      </c>
      <c r="H10" s="6" t="s">
        <v>62</v>
      </c>
      <c r="I10" s="6" t="s">
        <v>57</v>
      </c>
      <c r="J10" s="6" t="s">
        <v>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17</v>
      </c>
      <c r="T10" s="6" t="s">
        <v>18</v>
      </c>
      <c r="U10" s="6" t="s">
        <v>19</v>
      </c>
      <c r="V10" s="6" t="s">
        <v>20</v>
      </c>
      <c r="W10" s="6" t="s">
        <v>21</v>
      </c>
      <c r="X10" s="6" t="s">
        <v>22</v>
      </c>
      <c r="Y10" s="6" t="s">
        <v>23</v>
      </c>
      <c r="Z10" s="6" t="s">
        <v>24</v>
      </c>
      <c r="AA10" s="7" t="s">
        <v>25</v>
      </c>
      <c r="AB10" s="7" t="s">
        <v>26</v>
      </c>
      <c r="AC10" s="42" t="s">
        <v>51</v>
      </c>
      <c r="AD10" s="8" t="s">
        <v>27</v>
      </c>
    </row>
    <row r="11" spans="1:32" ht="45" customHeight="1" x14ac:dyDescent="0.25">
      <c r="A11" s="27"/>
      <c r="B11" s="27"/>
      <c r="C11" s="27"/>
      <c r="D11" s="42"/>
      <c r="E11" s="27"/>
      <c r="F11" s="42"/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6" t="s">
        <v>28</v>
      </c>
      <c r="AA11" s="9"/>
      <c r="AB11" s="9"/>
      <c r="AC11" s="42"/>
      <c r="AD11" s="10"/>
    </row>
    <row r="12" spans="1:32" ht="52.5" customHeight="1" x14ac:dyDescent="0.25">
      <c r="A12" s="11" t="s">
        <v>49</v>
      </c>
      <c r="B12" s="27" t="s">
        <v>64</v>
      </c>
      <c r="C12" s="27"/>
      <c r="D12" s="7" t="s">
        <v>60</v>
      </c>
      <c r="E12" s="11" t="s">
        <v>54</v>
      </c>
      <c r="F12" s="12">
        <v>16</v>
      </c>
      <c r="G12" s="6">
        <v>46500</v>
      </c>
      <c r="H12" s="6">
        <v>46000</v>
      </c>
      <c r="I12" s="6">
        <v>28500</v>
      </c>
      <c r="J12" s="6" t="s">
        <v>29</v>
      </c>
      <c r="K12" s="6" t="s">
        <v>30</v>
      </c>
      <c r="L12" s="6" t="s">
        <v>31</v>
      </c>
      <c r="M12" s="6" t="s">
        <v>32</v>
      </c>
      <c r="N12" s="6" t="s">
        <v>33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38</v>
      </c>
      <c r="T12" s="6" t="s">
        <v>39</v>
      </c>
      <c r="U12" s="6" t="s">
        <v>40</v>
      </c>
      <c r="V12" s="6" t="s">
        <v>41</v>
      </c>
      <c r="W12" s="6" t="s">
        <v>42</v>
      </c>
      <c r="X12" s="6" t="s">
        <v>43</v>
      </c>
      <c r="Y12" s="6" t="s">
        <v>44</v>
      </c>
      <c r="Z12" s="6" t="s">
        <v>45</v>
      </c>
      <c r="AA12" s="6">
        <v>1473.09</v>
      </c>
      <c r="AB12" s="6">
        <v>25.415700000000001</v>
      </c>
      <c r="AC12" s="24">
        <f>(G12+H12+I12)/3</f>
        <v>40333.333333333336</v>
      </c>
      <c r="AD12" s="24">
        <v>645333.28</v>
      </c>
      <c r="AE12" s="13"/>
      <c r="AF12" s="13"/>
    </row>
    <row r="13" spans="1:32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C13" s="11" t="s">
        <v>46</v>
      </c>
      <c r="AD13" s="6">
        <f>AD12</f>
        <v>645333.28</v>
      </c>
    </row>
    <row r="14" spans="1:32" ht="39" customHeight="1" x14ac:dyDescent="0.25">
      <c r="A14" s="29" t="s">
        <v>63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1"/>
    </row>
    <row r="15" spans="1:32" ht="15" customHeigh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1:32" ht="15" customHeight="1" x14ac:dyDescent="0.25">
      <c r="A16" s="33" t="s">
        <v>58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7" spans="1:30" ht="15" customHeight="1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</row>
    <row r="18" spans="1:30" ht="15" customHeight="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</row>
    <row r="19" spans="1:30" ht="15.75" thickBot="1" x14ac:dyDescent="0.3">
      <c r="A19" s="1"/>
      <c r="B19" s="1"/>
      <c r="C19" s="1"/>
      <c r="D19" s="1"/>
      <c r="E19" s="1"/>
      <c r="F19" s="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30" ht="15.75" thickBot="1" x14ac:dyDescent="0.3">
      <c r="A20" s="35"/>
      <c r="B20" s="36"/>
      <c r="C20" s="36"/>
      <c r="D20" s="36"/>
      <c r="E20" s="1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30" x14ac:dyDescent="0.25">
      <c r="A21" s="37" t="s">
        <v>52</v>
      </c>
      <c r="B21" s="38"/>
      <c r="C21" s="38"/>
      <c r="D21" s="38"/>
      <c r="E21" s="15"/>
      <c r="F21" s="1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30" ht="15.75" thickBot="1" x14ac:dyDescent="0.3">
      <c r="A22" s="39" t="s">
        <v>47</v>
      </c>
      <c r="B22" s="40"/>
      <c r="C22" s="40"/>
      <c r="D22" s="40"/>
      <c r="E22" s="17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x14ac:dyDescent="0.25">
      <c r="A23" s="37" t="s">
        <v>55</v>
      </c>
      <c r="B23" s="38"/>
      <c r="C23" s="38"/>
      <c r="D23" s="38"/>
      <c r="E23" s="18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ht="16.5" thickBot="1" x14ac:dyDescent="0.3">
      <c r="A24" s="25" t="s">
        <v>48</v>
      </c>
      <c r="B24" s="26"/>
      <c r="C24" s="26"/>
      <c r="D24" s="26"/>
      <c r="E24" s="19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3"/>
      <c r="AB24" s="3"/>
      <c r="AC24" s="3"/>
    </row>
    <row r="25" spans="1:30" ht="15.75" x14ac:dyDescent="0.25">
      <c r="A25" s="22"/>
      <c r="B25" s="22"/>
      <c r="C25" s="22"/>
      <c r="D25" s="22"/>
      <c r="E25" s="22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3"/>
      <c r="AB25" s="3"/>
      <c r="AC25" s="3"/>
    </row>
    <row r="26" spans="1:30" ht="15.75" x14ac:dyDescent="0.25">
      <c r="A26" s="23" t="s">
        <v>0</v>
      </c>
    </row>
  </sheetData>
  <mergeCells count="25">
    <mergeCell ref="A8:AD8"/>
    <mergeCell ref="A3:AD3"/>
    <mergeCell ref="A6:B6"/>
    <mergeCell ref="C6:AD6"/>
    <mergeCell ref="A7:B7"/>
    <mergeCell ref="C7:AD7"/>
    <mergeCell ref="A9:AD9"/>
    <mergeCell ref="A10:A11"/>
    <mergeCell ref="B10:C11"/>
    <mergeCell ref="D10:D11"/>
    <mergeCell ref="E10:E11"/>
    <mergeCell ref="F10:F11"/>
    <mergeCell ref="AC10:AC11"/>
    <mergeCell ref="A24:D24"/>
    <mergeCell ref="B12:C12"/>
    <mergeCell ref="A13:AA13"/>
    <mergeCell ref="A14:AD14"/>
    <mergeCell ref="A15:AD15"/>
    <mergeCell ref="A16:AD16"/>
    <mergeCell ref="A17:AD17"/>
    <mergeCell ref="A18:AD18"/>
    <mergeCell ref="A20:D20"/>
    <mergeCell ref="A21:D21"/>
    <mergeCell ref="A22:D22"/>
    <mergeCell ref="A23:D23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2026-03-29T18:27:06Z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