
<file path=[Content_Types].xml><?xml version="1.0" encoding="utf-8"?>
<Types xmlns="http://schemas.openxmlformats.org/package/2006/content-types" xmlns:asx="http://www.sap.com/abapxml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550.xml" ContentType="application/vnd.openxmlformats-officedocument.spreadsheetml.worksheet+xml"/>
  <Override PartName="/xl/worksheets/sheet551.xml" ContentType="application/vnd.openxmlformats-officedocument.spreadsheetml.worksheet+xml"/>
  <Override PartName="/xl/worksheets/sheet552.xml" ContentType="application/vnd.openxmlformats-officedocument.spreadsheetml.worksheet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?>
<Relationships xmlns="http://schemas.openxmlformats.org/package/2006/relationships" xmlns:asx="http://www.sap.com/abapxml"><Relationship Id="rId3" Target="docProps/app.xml" Type="http://schemas.openxmlformats.org/officeDocument/2006/relationships/extended-properties"/><Relationship Id="rId2" Target="docProps/core.xml" Type="http://schemas.openxmlformats.org/package/2006/relationships/metadata/core-properties"/><Relationship Id="rId1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MakarenkoAV\AppData\Local\Temp\27\"/>
    </mc:Choice>
  </mc:AlternateContent>
  <bookViews>
    <workbookView xWindow="0" yWindow="0" windowWidth="19575" windowHeight="9990" tabRatio="347"/>
  </bookViews>
  <sheets>
    <sheet name="Форма2" sheetId="1" r:id="rId550"/>
    <sheet name="Лист1" sheetId="2" state="hidden" r:id="rId551"/>
    <sheet name="Лист2" sheetId="3" state="hidden" r:id="rId552"/>
  </sheets>
  <calcPr calcId="162913"/>
  <customWorkbookViews>
    <customWorkbookView name="COD - Личное представление" guid="{905C024C-588D-4BF4-AB2F-168CC7D88892}" mergeInterval="0" personalView="1" maximized="1" xWindow="2" yWindow="165" windowWidth="1118" windowHeight="560" tabRatio="347" activeSheetId="1"/>
  </customWorkbookViews>
</workbook>
</file>

<file path=xl/calcChain.xml><?xml version="1.0" encoding="utf-8"?>
<calcChain xmlns="http://schemas.openxmlformats.org/spreadsheetml/2006/main">
  <c r="AF12" i="1"/>
  <c r="AG12" i="1"/>
  <c r="AH12" i="1"/>
  <c r="AI12" i="1"/>
  <c r="AK12" i="1"/>
  <c r="AN12" i="1"/>
  <c r="AF13" i="1"/>
  <c r="AG13" i="1"/>
  <c r="AH13" i="1"/>
  <c r="AI13" i="1"/>
  <c r="AK13" i="1"/>
  <c r="AN13" i="1"/>
  <c r="AF14" i="1"/>
  <c r="AG14" i="1"/>
  <c r="AH14" i="1"/>
  <c r="AI14" i="1"/>
  <c r="AK14" i="1"/>
  <c r="AN14" i="1"/>
  <c r="AG15" i="1"/>
  <c r="AH15" i="1"/>
  <c r="AI15" i="1"/>
  <c r="L16" i="1"/>
  <c r="L18" i="1"/>
  <c r="L20" i="1"/>
</calcChain>
</file>

<file path=xl/sharedStrings.xml><?xml version="1.0" encoding="utf-8"?>
<sst xmlns="http://schemas.openxmlformats.org/spreadsheetml/2006/main" count="417" uniqueCount="417">
  <si>
    <t>НДС не облагается</t>
  </si>
  <si>
    <t>[FNAME]</t>
  </si>
  <si>
    <t>[COUNT_LINES]</t>
  </si>
  <si>
    <t>ФОРМА 2</t>
  </si>
  <si>
    <t>(предоставляется в составе заявки в формате MS Excel)</t>
  </si>
  <si>
    <t>Расчет цены договора (цены лота)</t>
  </si>
  <si>
    <t>Лот № [LOT_NUM] "[LOT_DESCR]"</t>
  </si>
  <si>
    <t>Участник закупки:</t>
  </si>
  <si>
    <t>№ п/п</t>
  </si>
  <si>
    <t>Номер позиции в запросе.</t>
  </si>
  <si>
    <t>Номер документа</t>
  </si>
  <si>
    <t>Технический столбец - не удалять!</t>
  </si>
  <si>
    <t>Номер материала</t>
  </si>
  <si>
    <t>Код позиции</t>
  </si>
  <si>
    <t>ОСТ</t>
  </si>
  <si>
    <t>Программа</t>
  </si>
  <si>
    <t>Объект</t>
  </si>
  <si>
    <t>Наименование продукции</t>
  </si>
  <si>
    <t>ГОСТ, ТУ, ОСТ, опросный лист и пр.</t>
  </si>
  <si>
    <t>Наименование, марка, модель товара, предлагаемого к поставке участником закупки</t>
  </si>
  <si>
    <t>Производитель</t>
  </si>
  <si>
    <t>ИНН производителя </t>
  </si>
  <si>
    <t>Меры по предоставлению национального режима</t>
  </si>
  <si>
    <t>Номер реестровой записи</t>
  </si>
  <si>
    <t>Страна происхождения</t>
  </si>
  <si>
    <t>Возможность поставки эквивалента</t>
  </si>
  <si>
    <t>Требование к описанию участником закупки поставляемого товара (продукции)</t>
  </si>
  <si>
    <t>Подтверждение возможности исполнения договора</t>
  </si>
  <si>
    <t>Продукция включена в перечень ОВП</t>
  </si>
  <si>
    <t>Продукция длительного срока изготовления (ДСИ)</t>
  </si>
  <si>
    <t>Ед. изм.</t>
  </si>
  <si>
    <t>Дата поставки</t>
  </si>
  <si>
    <t>Кол-во всего</t>
  </si>
  <si>
    <t>Способ доставки</t>
  </si>
  <si>
    <t>Реквизиты получателя</t>
  </si>
  <si>
    <t>Начальная (максимальная) цена за ед. продукции, с учётом транспортных расходов, 
без НДС, [WAERS_TXT]</t>
  </si>
  <si>
    <t>Начальная (максимальная) цена за ед. продукции, с учётом транспортных расходов, 
с НДС, [WAERS_TXT]</t>
  </si>
  <si>
    <t>Цена за ед. продукции с учётом транспортных расходов,  
без НДС, [WAERS_TXT]</t>
  </si>
  <si>
    <t>Ставка НДС, %</t>
  </si>
  <si>
    <t>Цена за ед. продукции с учетом транспортных расходов,
с НДС, [WAERS_TXT].
([22]+[22]*[23])</t>
  </si>
  <si>
    <t>Стоимость продукции с транспортными расходами, 
без НДС, [WAERS_TXT].
[22]*[18]</t>
  </si>
  <si>
    <t>Сумма НДС, 
[WAERS_TXT].
[22]*[18]*[23]</t>
  </si>
  <si>
    <t>Стоимость продукции с транспортными расходами,
с НДС, [WAERS_TXT].
([25]+[26])</t>
  </si>
  <si>
    <t>Примечание </t>
  </si>
  <si>
    <t>9а</t>
  </si>
  <si>
    <t>10а</t>
  </si>
  <si>
    <t>10б</t>
  </si>
  <si>
    <t>21A</t>
  </si>
  <si>
    <t>//HDATA:POS_NUM</t>
  </si>
  <si>
    <t>//HDATA:BNFPO</t>
  </si>
  <si>
    <t>//HDATA:EBELN</t>
  </si>
  <si>
    <t>//HDATA</t>
  </si>
  <si>
    <t>//HDATA:MATNR</t>
  </si>
  <si>
    <t>//HDATA:PID</t>
  </si>
  <si>
    <t>//HDATA:OST</t>
  </si>
  <si>
    <t>//HDATA:PROGR</t>
  </si>
  <si>
    <t>//HDATA:OBJECT</t>
  </si>
  <si>
    <t>//HDATA:MAT_DESCR</t>
  </si>
  <si>
    <t>//HDATA:GOST_TU_OPRLIST</t>
  </si>
  <si>
    <t>//HDATA:_ANALOG</t>
  </si>
  <si>
    <t>//HDATA:ZZSRM_POS_MANUF</t>
  </si>
  <si>
    <t>//HDATA:INN_MANUF </t>
  </si>
  <si>
    <t>//HDATA:ZZSRM_REP</t>
  </si>
  <si>
    <t>//HDATA:ZZSRM_POS_COUNT</t>
  </si>
  <si>
    <t>//HDATA:ANALOG_ALLOWED</t>
  </si>
  <si>
    <t>//HDATA:DESCR_REQ</t>
  </si>
  <si>
    <t>//HDATA:CONTR_ACC</t>
  </si>
  <si>
    <t>//HDATA:INCL_OVP</t>
  </si>
  <si>
    <t>//HDATA:DSI</t>
  </si>
  <si>
    <t>//HDATA:OKEI_CODE</t>
  </si>
  <si>
    <t>//HDATA:DELIV_DATE</t>
  </si>
  <si>
    <t>//HDATA:QUANTITY</t>
  </si>
  <si>
    <t>//HDATA:DELIVERY_METHOD</t>
  </si>
  <si>
    <t>//HDATA:RECIPIENTS_DETAILS</t>
  </si>
  <si>
    <t>//HDATA:NMC</t>
  </si>
  <si>
    <t>//HDATA:PRICE_GROSS_WT_NDS</t>
  </si>
  <si>
    <t>//HDATA:SUMM_TZR</t>
  </si>
  <si>
    <t>//HDATA:SUMM_NDS</t>
  </si>
  <si>
    <t>//HDATA:SUMM_NDS_TZR</t>
  </si>
  <si>
    <t>//HDATA:_TEXT</t>
  </si>
  <si>
    <t>//HDATA:NDS</t>
  </si>
  <si>
    <t>//HDATA:NDS_TZR</t>
  </si>
  <si>
    <t>//HDATA:FIELD_BLUE</t>
  </si>
  <si>
    <t>//HDATA:FIELD_GREEN</t>
  </si>
  <si>
    <t>//HDATA:PRICE_TZR</t>
  </si>
  <si>
    <t>[LINES-POS_NUM]</t>
  </si>
  <si>
    <t>[LINES-BNFPO]</t>
  </si>
  <si>
    <t>[LINES-EBELN]</t>
  </si>
  <si>
    <t>//DATA</t>
  </si>
  <si>
    <t>[LINES-MATNR]</t>
  </si>
  <si>
    <t>[LINES-PID]</t>
  </si>
  <si>
    <t>[LINES-OST]</t>
  </si>
  <si>
    <t>[LINES-PROGR]</t>
  </si>
  <si>
    <t>[LINES-OBJECT]</t>
  </si>
  <si>
    <t>[LINES-MAT_DESCR]</t>
  </si>
  <si>
    <t>[LINES-GOST_TU_OPRLIST]</t>
  </si>
  <si>
    <t xml:space="preserve"> </t>
  </si>
  <si>
    <t>DESCR_REQ</t>
  </si>
  <si>
    <t>CONTR_ACC</t>
  </si>
  <si>
    <t>INCL_OVP</t>
  </si>
  <si>
    <t>DSI</t>
  </si>
  <si>
    <t>[LINES-OKEI_CODE]</t>
  </si>
  <si>
    <t>[LINES-DELIV_DATE]</t>
  </si>
  <si>
    <t>[LINES-QUANTITY]</t>
  </si>
  <si>
    <t>[LINES-DELIVERY_METHOD]</t>
  </si>
  <si>
    <t>[LINES-RECIPIENTS_DETAILS]</t>
  </si>
  <si>
    <t>[LINES-NMC]</t>
  </si>
  <si>
    <t>Итого сумма продукции с транспортными расходами без учета НДС составляет -</t>
  </si>
  <si>
    <t>[SUBS_WO_NDS]</t>
  </si>
  <si>
    <t>[WAERS_TXT]</t>
  </si>
  <si>
    <t>Итого сумма НДС с учётом транспортных расходов составляет -</t>
  </si>
  <si>
    <t>[SUBS_NDS]</t>
  </si>
  <si>
    <t>Цена договора по лоту № [LOT_NUM1] "[LOT_DESCR]" с учетом НДС составляет - </t>
  </si>
  <si>
    <t>[SUBS_WITH_NDS]</t>
  </si>
  <si>
    <t>Требования к заполнению формы:</t>
  </si>
  <si>
    <t>1. Участник закупки должен представить данную форму в составе заявки на участие в закупке в текущем виде, заполнив табличную часть, итоговые данные под табличной частью, а также указав наименование участника закупки в строке 6
1.1. В табличной части подлежат заполнению столбцы №№ 8, 9, 10б, 22, 23. Столбцы 9а, 10а, 28 заполняются при необходимости с учетом требований документации о закупке
1.2. Столбцы 24, 25, 26, 27 являются расчетными и ручному заполнению не подлежат"                               
</t>
  </si>
  <si>
    <r>
      <t xml:space="preserve">2. В случае если в столбце 10 "Меры по предоставлению национального режима" указано значение </t>
    </r>
    <r>
      <rPr>
        <b/>
        <sz val="14"/>
        <rFont val="PT Sans"/>
        <charset val="204"/>
      </rPr>
      <t>"Запрет"</t>
    </r>
    <r>
      <rPr>
        <sz val="14"/>
        <rFont val="PT Sans"/>
        <charset val="204"/>
      </rPr>
      <t xml:space="preserve"> или </t>
    </r>
    <r>
      <rPr>
        <b/>
        <sz val="14"/>
        <rFont val="PT Sans"/>
        <charset val="204"/>
      </rPr>
      <t>"ТРП"</t>
    </r>
    <r>
      <rPr>
        <sz val="14"/>
        <rFont val="PT Sans"/>
        <charset val="204"/>
      </rPr>
      <t xml:space="preserve"> в столбце 10а "Номер реестровой записи" в обязательном порядке указывается номер реестровой записи товара, включенного в реестр российской промышленной продукции, предусмотренный статьей 17¹ Федерального закона от 31.12.2014 № 488-ФЗ «О промышленной политике в Российской Федерации» или в евразийский реестр промышленных товаров государств – членов Евразийского экономического союза, порядок формирования и ведения которого устанавливается правом Евразийского экономического союза (далее - Товар российского происхождения).</t>
    </r>
  </si>
  <si>
    <r>
      <t>3. В случае указания в столбце 10 "Меры по предоставлению национального режима" значения:
- "</t>
    </r>
    <r>
      <rPr>
        <b/>
        <sz val="14"/>
        <rFont val="PT Sans"/>
        <charset val="204"/>
      </rPr>
      <t>ТРП</t>
    </r>
    <r>
      <rPr>
        <sz val="14"/>
        <rFont val="PT Sans"/>
        <charset val="204"/>
      </rPr>
      <t>" – участником может быть предложен к поставке только Товар российского происхождения (с обязательным указанием номера реестровой записи в столбце 10а);
- "</t>
    </r>
    <r>
      <rPr>
        <b/>
        <sz val="14"/>
        <rFont val="PT Sans"/>
        <charset val="204"/>
      </rPr>
      <t>Запрет</t>
    </r>
    <r>
      <rPr>
        <sz val="14"/>
        <rFont val="PT Sans"/>
        <charset val="204"/>
      </rPr>
      <t xml:space="preserve">" – участником может быть предложен к поставке только Товар российского происхождения (с обязательным указанием номера реестровой записи в столбце 10а);
- </t>
    </r>
    <r>
      <rPr>
        <b/>
        <sz val="14"/>
        <rFont val="PT Sans"/>
        <charset val="204"/>
      </rPr>
      <t>"Ограничение"</t>
    </r>
    <r>
      <rPr>
        <sz val="14"/>
        <rFont val="PT Sans"/>
        <charset val="204"/>
      </rPr>
      <t xml:space="preserve"> – участником может быть предложен к поставке как Товар российского происхождения (в таком случае указывается номер реестровой записи в столбце 10а), так и товар, не включенный в реестр российской промышленной продукции, предусмотренный статьей 17¹ Федерального закона от 31.12.2014 № 488-ФЗ «О промышленной политике в Российской Федерации» или в евразийский реестр промышленных товаров государств – членов Евразийского экономического союза, порядок формирования и ведения которого устанавливается правом Евразийского экономического союза (далее – Иностранный товар). При этом в случае, если на участие в закупке подана хотя бы одна заявка, содержащая предложение о поставке Товара российского происхождения, заявки участников, которые содержат предложения о поставке Иностранного товара подлежат отклонению от участия в закупке;
- </t>
    </r>
    <r>
      <rPr>
        <b/>
        <sz val="14"/>
        <rFont val="PT Sans"/>
        <charset val="204"/>
      </rPr>
      <t>"Ограничение (декларация)"</t>
    </r>
    <r>
      <rPr>
        <sz val="14"/>
        <rFont val="PT Sans"/>
        <charset val="204"/>
      </rPr>
      <t xml:space="preserve"> - участником закупки может быть предложен к поставке товар, произведенный на территории Российской Федерации, стран Евразийского экономического союза, иных государств. Подтверждением происхождения товара в данном случае будет являться указание участником закупки в столбце 10б «Страна происхождения» наименования страны происхождения товара. При этом:
  - в случае, если на участие в закупке подана хотя бы одна заявка, содержащая предложение о поставке товара, произведенного на территории Российской Федерации, стран Евразийского экономического союза, заявки участников, содержащие предложения о поставке товара, произведенного в иных государствах, подлежат отклонению от участия в закупке;
  - в случае, если на участие в закупке подана хотя бы одна заявка, содержащая предложение о поставке Товара российского происхождения с обязательным указанием в столбце 10а номера реестровой записи, который по состоянию на момент подачи такой заявки на участие в закупке включен в реестр российской промышленной продукции или в евразийский реестр промышленных товаров государств – членов Евразийского экономического союза, заявки участников, которые содержат предложения о поставке товара, произведенного на территории Российской Федерации, стран Евразийского экономического союза, не включенного в указанные реестры, или о поставке Иностранного товара, подлежат отклонению от участия в закупке;
- </t>
    </r>
    <r>
      <rPr>
        <b/>
        <sz val="14"/>
        <rFont val="PT Sans"/>
        <charset val="204"/>
      </rPr>
      <t>"Преимущество"</t>
    </r>
    <r>
      <rPr>
        <sz val="14"/>
        <rFont val="PT Sans"/>
        <charset val="204"/>
      </rPr>
      <t xml:space="preserve"> – участником закупки может быть предложен к поставке товар, произведенный на территории Российской Федерации, стран Евразийского экономического союза, иных государств. Подтверждением происхождения товара в данном случае будет являться указание участником закупки в столбце 10б «Страна происхождения» наименования страны происхождения товара. </t>
    </r>
  </si>
  <si>
    <r>
      <t xml:space="preserve">3.1. Указание в столбце 10 "Меры по предоставлению национального режима" значения "Ограничение (декларация)" является </t>
    </r>
    <r>
      <rPr>
        <b/>
        <sz val="14"/>
        <rFont val="PT Sans"/>
        <charset val="204"/>
      </rPr>
      <t>декларацией заказчика</t>
    </r>
    <r>
      <rPr>
        <sz val="14"/>
        <rFont val="PT Sans"/>
        <charset val="204"/>
      </rPr>
      <t xml:space="preserve"> об отсутствии в реестре российской промышленной продукции и евразийском реестре промышленных товаров государств – членов Евразийского экономического союза такого товара с характеристиками, соответствующими потребности заказчика в соответствии с абзацем третьим подпункта "з" пункта 3 постановления Правительства РФ от 23.12.2024 № 1875 "О мерах по предоставлению национального режима при осуществлении закупок товаров, работ, услуг для обеспечения государственных и муниципальных нужд, закупок товаров, работ, услуг отдельными видами юридических лиц";
3.2. Меры по предоставлению национального режима применяются в соответствии с положениями пункта 16.3 инструкции для участника закупки</t>
    </r>
  </si>
  <si>
    <r>
      <t xml:space="preserve">4. В случае указания в столбце 10 "Меры по предоставлению национального режима" значения:
- </t>
    </r>
    <r>
      <rPr>
        <b/>
        <sz val="14"/>
        <rFont val="PT Sans"/>
        <charset val="204"/>
      </rPr>
      <t>"ТРП"</t>
    </r>
    <r>
      <rPr>
        <sz val="14"/>
        <rFont val="PT Sans"/>
        <charset val="204"/>
      </rPr>
      <t xml:space="preserve">, </t>
    </r>
    <r>
      <rPr>
        <b/>
        <sz val="14"/>
        <rFont val="PT Sans"/>
        <charset val="204"/>
      </rPr>
      <t>"Запрет"</t>
    </r>
    <r>
      <rPr>
        <sz val="14"/>
        <rFont val="PT Sans"/>
        <charset val="204"/>
      </rPr>
      <t xml:space="preserve">, </t>
    </r>
    <r>
      <rPr>
        <b/>
        <sz val="14"/>
        <rFont val="PT Sans"/>
        <charset val="204"/>
      </rPr>
      <t>"Ограничение"</t>
    </r>
    <r>
      <rPr>
        <sz val="14"/>
        <rFont val="PT Sans"/>
        <charset val="204"/>
      </rPr>
      <t xml:space="preserve"> – если участником закупки не указан номер реестровой записи в столбце 10а, такая заявка приравнивается к заявке, в которой содержится предложение о поставке Иностранных товаров;
- </t>
    </r>
    <r>
      <rPr>
        <b/>
        <sz val="14"/>
        <rFont val="PT Sans"/>
        <charset val="204"/>
      </rPr>
      <t>"Ограничение (декларация)"</t>
    </r>
    <r>
      <rPr>
        <sz val="14"/>
        <rFont val="PT Sans"/>
        <charset val="204"/>
      </rPr>
      <t xml:space="preserve">, </t>
    </r>
    <r>
      <rPr>
        <b/>
        <sz val="14"/>
        <rFont val="PT Sans"/>
        <charset val="204"/>
      </rPr>
      <t>"Преимущество"</t>
    </r>
    <r>
      <rPr>
        <sz val="14"/>
        <rFont val="PT Sans"/>
        <charset val="204"/>
      </rPr>
      <t xml:space="preserve"> – если участником закупки в столбце 10б «Страна происхождения» не указано наименование страны происхождения товара, такая заявка приравнивается к заявке, в которой содержится предложение о поставке товаров из иностранных государств (не стран-членов Евразийского экономического союза)</t>
    </r>
  </si>
  <si>
    <t>5. В случае, если в столбце «Возможность поставки эквивалента» в отношении позиции товара указано значение «нет», к поставке допускается товар только тех марок, моделей, которые указаны в столбце «Наименование продукции» и/или в документах, указанных в столбце «ГОСТ, ТУ, ОСТ, опросный лист и пр.». В этом случае соответствующая ячейка в столбце «Наименование, марка, модель товара, предлагаемого к поставке участником закупки» не заполняется. В такой ячейке ставится  знак «-»</t>
  </si>
  <si>
    <t>6. В случае, если в столбце «Возможность поставки эквивалента» в отношении позиции товара  указано значение «Да», то информация об эквивалентном товаре указывается в столбце «Наименование, марка, модель товара, предлагаемого к поставке участником закупки»</t>
  </si>
  <si>
    <t>7. По позициям, в отношении которых в столбце «Требование к описанию участником закупки поставляемого товара (продукции)» имеется указание «установлено» и в столбце «Возможность поставки эквивалента» указан знак «-», участник закупки в составе заявки на участие в закупке предоставляет описание поставляемого товара в соответствии со статьей 3 инструкции для участника закупки и заполняет соответствующую ячейку в столбце «Наименование, марка, модель товара, предлагаемого к поставке участником закупки»</t>
  </si>
  <si>
    <t>8. В случае, если в столбце "Способ доставки" указан самовывоз:</t>
  </si>
  <si>
    <t xml:space="preserve">  - в столбец "Начальная (максимальная) цена за ед. продукции с учётом транспортных расходов, с НДС руб." не включаются расходы по доставке продукции до грузополучателя и страхование;
  - грузоперевозчиком покупателя приемка продукции по количеству, комплектности, весу, длине и прочим параметрам, которые не могут быть определены без вскрытия упаковки или без контрольно-измерительных действий, не производится. Приемка производится покупателем в момент доставки продукции грузоперевозчиком покупателя;
  - грузоперевозчиком покупателя является ООО «Транснефть-Логистика», 119180, г. Москва, ул. Б. Полянка, д. 57. ИНН/КПП 7728783180/770601001;
  - склад грузоотправителя должен находиться на территории Российской Федерации (в т.ч. СВХ). Продукция должна быть выпущена таможенными органами Российской Федерации для свободного обращения на территории Российской Федерации</t>
  </si>
  <si>
    <t>9. В столбце «Ставка НДС, %» указывается ставка налога на добавленную стоимость.
9.1. Из выпадающего списка выбирается:
- 0% - в случае освобождения участника закупки от обязанности налогоплательщика на основании пункта 1 статьи 145 НК РФ;
- 5% - в соответствии с подпунктом 1 пункта 8 статьи 164 НК РФ;
- 7% - в соответствии с подпунктом 2 пункта 8 статьи 164 НК РФ;
- 22% - в соответствии с пунктом 3 статьи 164 НК РФ;
9.2. Варианты "НДС не облагается" и "10%" формируются автоматически в случаях, предусмотренных Налоговым Кодексом, и не подлежат выбору. В случаях, предусмотренных пунктом 1 статьи 164 НК РФ, автоматически может быть указана ставка 0%.</t>
  </si>
  <si>
    <t>10. Формулы расчёта:</t>
  </si>
  <si>
    <t>10.1. «Цена за ед. продукции с учетом транспортных расходов, c НДС руб.» = ОКРУГЛ ((«Цена за ед. продукции с учетом транспортных расходов, без НДС, руб.»+«Цена за ед. продукции с учетом транспортных расходов, без НДС, руб.»*«Ставка НДС, %»);2);</t>
  </si>
  <si>
    <t>10.2. «Стоимость продукции с транспортными расходами, без НДС руб.» = ОКРУГЛ («Цена за ед. продукции с учетом транспортных расходов, без НДС руб.»*«Кол-во всего»);2);</t>
  </si>
  <si>
    <t>10.3. «Сумма НДС, руб.» = ОКРУГЛ ((«Цена за ед. продукции с учетом транспортных расходов, без НДС, руб.»*«Кол-во всего»*«Ставка НДС, %»);2)</t>
  </si>
  <si>
    <t>10.4. «Стоимость продукции с транспортными расходами, с НДС руб.» = ОКРУГЛ («Стоимость продукции с транспортными расходами, без НДС, руб.»+«Сумма НДС, руб.»);2);</t>
  </si>
  <si>
    <t>10.5. Итого стоимость продукции с транспортными расходами, без НДС в рублях составляет = сумма ячеек столбца «Стоимость продукции с транспортными расходами, без НДС руб.»</t>
  </si>
  <si>
    <t>10.6. Итого сумма НДС  =сумма ячеек столбца «Сумма НДС, руб.»</t>
  </si>
  <si>
    <t>10.7. Цена договора = сумма ячеек столбца «Стоимость продукции с транспортными расходами, с НДС руб.»</t>
  </si>
  <si>
    <t>11. Порядок проверки превышения цены любой единицы товара, работы, услуги, указанной в заявке на участие в закупке, по сравнению с начальной (максимальной) ценой соответствующей единицы товара, работы, услуги:</t>
  </si>
  <si>
    <t>11.1. Заявка участника закупки отклоняется, если цена за единицу продукции с учетом транспортных расходов и всех налогов и сборов (значение столбца 24) выше начальной (максимальной) цены за единицу продукции (значение столбца 21) с учетом транспортных расходов и всех налогов и сборов</t>
  </si>
  <si>
    <t>11.2. Заявка участника закупки отклоняется, если цена договора по лоту (с учетом всех налогов и сборов, в том числе транспортных расходов), указанная участником закупки в Форме 2, превышает начальную (максимальную) цену договора (цену лота)</t>
  </si>
  <si>
    <t>12.1. В случае осуществления закупки способом аукциона процедура сопоставления дополнительных ценовых предложений (торговая сессия аукциона) осуществляется путем снижения начальной (максимальной) цены договора, указанной в извещении об осуществлении закупки, на установленную в документации о закупке величину («шаг аукциона»).</t>
  </si>
  <si>
    <t>12.2. В случае осуществления закупки способом аукциона участник закупки при подаче заявки на участие в закупке вправе указать цену договора (цену лота), которая будет учтена заказчиком, организатором закупки в случае, если при проведении торговой сессии аукциона ни один из участников не предложит снижения начальной (максимальной) цены договора, указанной в извещении об осуществлении закупки, на установленный шаг аукциона</t>
  </si>
  <si>
    <t>B22</t>
  </si>
  <si>
    <t>Лот № 7112-01U-К-19-00729-2026 "Самоспасатель пожарный изолирующий"</t>
  </si>
  <si>
    <t>Начальная (максимальная) цена за ед. продукции, с учётом транспортных расходов, 
без НДС, руб.</t>
  </si>
  <si>
    <t>Начальная (максимальная) цена за ед. продукции, с учётом транспортных расходов, 
с НДС, руб.</t>
  </si>
  <si>
    <t>Цена за ед. продукции с учётом транспортных расходов,  
без НДС, руб.</t>
  </si>
  <si>
    <t>Цена за ед. продукции с учетом транспортных расходов,
с НДС, руб..
([22]+[22]*[23])</t>
  </si>
  <si>
    <t>Стоимость продукции с транспортными расходами, 
без НДС, руб..
[22]*[18]</t>
  </si>
  <si>
    <t>Сумма НДС, 
руб..
[22]*[18]*[23]</t>
  </si>
  <si>
    <t>Стоимость продукции с транспортными расходами,
с НДС, руб..
([25]+[26])</t>
  </si>
  <si>
    <t>000102104812535</t>
  </si>
  <si>
    <t>АО "ТНН"</t>
  </si>
  <si>
    <t>Самоспасатель пожарный изолирующий с химически связанным кислородом, номинальное ВЗД не менее 20 минут по ГОСТ Р 53260 и ВЗД в ожидании помощи не менее 40 мин</t>
  </si>
  <si>
    <t>ТР ТС 019/2011, ГОСТ Р 53260-2019</t>
  </si>
  <si>
    <t>Не установлено</t>
  </si>
  <si>
    <t>-</t>
  </si>
  <si>
    <t>Установлено</t>
  </si>
  <si>
    <t>шт</t>
  </si>
  <si>
    <t>25.12.2026</t>
  </si>
  <si>
    <t>а/тр</t>
  </si>
  <si>
    <t>Грузополучатель:
Акционерное Общество «Транснефть Нефтяные Насосы»
404010, Российская Федерация, Челябинская обл., г. Челябинск, Енисейская 8 С, 
ИНН 7449026737, КПП 744901001, ОКПО 32570437
Автотранспорт:
404010, Россия, Челябинская обл., г. Челябинск, Енисейская, 8 С
Почтовые реквизиты:
404010, Россия, Челябинская обл., г. Челябинск, Енисейская, 8</t>
  </si>
  <si>
    <t>000102104813657</t>
  </si>
  <si>
    <t>АО "РЭД"</t>
  </si>
  <si>
    <t>Грузополучатель:
Акционерное общество «РУССКИЕ ЭЛЕКТРИЧЕСКИЕ ДВИГАТЕЛИ»
454010, Российская Федерация, Челябинская обл., г.Челябинск, Енисейская 8 И, 
ИНН 7449126763, КПП 744901001, ОКПО 56410997
Автотранспорт:
454010, Россия, Челябинская обл., г.Челябинск, Енисейская, 8 И
Почтовые реквизиты:
454010, Россия, Челябинская обл., г.Челябинск, Енисейская, 8</t>
  </si>
  <si>
    <t>000102104813670</t>
  </si>
  <si>
    <t>ООО "Уральские динамические машины"</t>
  </si>
  <si>
    <t>Грузополучатель:
Общество с ограниченной ответственностью "Уральские динимические машины"
454010, Российская Федерация, Челябинская обл., Челябинск, Енисейская 8 С, 
ИНН 7449139434, КПП 744901001, ОКПО 47837047
Автотранспорт:
454010, Россия, Челябинская обл., Челябинск, Енисейская, 8 С
Почтовые реквизиты:
454010, Россия, Челябинская обл., Челябинск, Енисейская, 8</t>
  </si>
  <si>
    <t>руб.</t>
  </si>
  <si>
    <t>Цена договора по лоту № 7112-01U-К-19-00729-2026 "Самоспасатель пожарный изолирующий" с учетом НДС составляет - </t>
  </si>
  <si>
    <t>Абхазия</t>
  </si>
  <si>
    <t>Австралия</t>
  </si>
  <si>
    <t>Австрия</t>
  </si>
  <si>
    <t>Азербайджан</t>
  </si>
  <si>
    <t>Албания</t>
  </si>
  <si>
    <t>Алжир</t>
  </si>
  <si>
    <t>Американские Самоа</t>
  </si>
  <si>
    <t>Ангилья</t>
  </si>
  <si>
    <t>Ангола</t>
  </si>
  <si>
    <t>Андорра</t>
  </si>
  <si>
    <t>Антарктида</t>
  </si>
  <si>
    <t>Антигуа и Барбуда</t>
  </si>
  <si>
    <t>Аргентина</t>
  </si>
  <si>
    <t>Армения</t>
  </si>
  <si>
    <t>Аруба</t>
  </si>
  <si>
    <t>Афганистан</t>
  </si>
  <si>
    <t>Багамы</t>
  </si>
  <si>
    <t>Бангладеш</t>
  </si>
  <si>
    <t>Барбадос</t>
  </si>
  <si>
    <t>Бахрейн</t>
  </si>
  <si>
    <t>Беларусь</t>
  </si>
  <si>
    <t>Белиз</t>
  </si>
  <si>
    <t>Бельгия</t>
  </si>
  <si>
    <t>Бенин</t>
  </si>
  <si>
    <t>Бермуды</t>
  </si>
  <si>
    <t>Болгария</t>
  </si>
  <si>
    <t>Боливия, Многонациональное Государство</t>
  </si>
  <si>
    <t>Бонэйр, Синт-Эстатиус и Саба</t>
  </si>
  <si>
    <t>Босния-Герцеговина</t>
  </si>
  <si>
    <t>Ботсвана</t>
  </si>
  <si>
    <t>Бразилия</t>
  </si>
  <si>
    <t>Британская территория в Индийском океане</t>
  </si>
  <si>
    <t>Бруней-Даруссалам</t>
  </si>
  <si>
    <t>Буркина-Фасо</t>
  </si>
  <si>
    <t>Бурунди</t>
  </si>
  <si>
    <t>Бутан</t>
  </si>
  <si>
    <t>Вануату</t>
  </si>
  <si>
    <t>Венгрия</t>
  </si>
  <si>
    <t>Венесуэла (Боливарианская Республика)</t>
  </si>
  <si>
    <t>Виргинские Острова (Британские)</t>
  </si>
  <si>
    <t>Виргинские Острова (Сша)</t>
  </si>
  <si>
    <t>Вьетнам</t>
  </si>
  <si>
    <t>Габон</t>
  </si>
  <si>
    <t>Гаити</t>
  </si>
  <si>
    <t>Гайана</t>
  </si>
  <si>
    <t>Гамбия</t>
  </si>
  <si>
    <t>Гана</t>
  </si>
  <si>
    <t>Гваделупа</t>
  </si>
  <si>
    <t>Гватемала</t>
  </si>
  <si>
    <t>Гвинея</t>
  </si>
  <si>
    <t>Гвинея-Бисау</t>
  </si>
  <si>
    <t>Германия</t>
  </si>
  <si>
    <t>Гернси</t>
  </si>
  <si>
    <t>Гирбралтар</t>
  </si>
  <si>
    <t>Гондурас</t>
  </si>
  <si>
    <t>Гонконг</t>
  </si>
  <si>
    <t>Гренада</t>
  </si>
  <si>
    <t>Гренландия</t>
  </si>
  <si>
    <t>Греция</t>
  </si>
  <si>
    <t>Грузия</t>
  </si>
  <si>
    <t>Гуам</t>
  </si>
  <si>
    <t>Дания</t>
  </si>
  <si>
    <t>Джерси</t>
  </si>
  <si>
    <t>Джибути</t>
  </si>
  <si>
    <t>Доминика</t>
  </si>
  <si>
    <t>Доминиканская Республика</t>
  </si>
  <si>
    <t>Египет</t>
  </si>
  <si>
    <t>Замбия</t>
  </si>
  <si>
    <t>Западная Сахара</t>
  </si>
  <si>
    <t>Зимбабве</t>
  </si>
  <si>
    <t>Израиль</t>
  </si>
  <si>
    <t>Индия</t>
  </si>
  <si>
    <t>Индонезия</t>
  </si>
  <si>
    <t>Иордания</t>
  </si>
  <si>
    <t>Ирак</t>
  </si>
  <si>
    <t>Иран (Исламская Республика)</t>
  </si>
  <si>
    <t>Ирландия</t>
  </si>
  <si>
    <t>Исландия</t>
  </si>
  <si>
    <t>Испания</t>
  </si>
  <si>
    <t>Италия</t>
  </si>
  <si>
    <t>Йемен</t>
  </si>
  <si>
    <t>Кабо-Верде</t>
  </si>
  <si>
    <t>Казахстан</t>
  </si>
  <si>
    <t>Камбоджа</t>
  </si>
  <si>
    <t>Камерун</t>
  </si>
  <si>
    <t>Канада</t>
  </si>
  <si>
    <t>Катар</t>
  </si>
  <si>
    <t>Кения</t>
  </si>
  <si>
    <t>Кипр</t>
  </si>
  <si>
    <t>Киргизия</t>
  </si>
  <si>
    <t>Кирибати</t>
  </si>
  <si>
    <t>Китай</t>
  </si>
  <si>
    <t>Кокосовые (Килинг) острова</t>
  </si>
  <si>
    <t>Колумбия</t>
  </si>
  <si>
    <t>Коморы</t>
  </si>
  <si>
    <t>Конго</t>
  </si>
  <si>
    <t>Конго, Демократическая Республика</t>
  </si>
  <si>
    <t>Корея, Народно-Демократическая Республика</t>
  </si>
  <si>
    <t>Корея, Республика</t>
  </si>
  <si>
    <t>Коста-Рика</t>
  </si>
  <si>
    <t>Кот Д'Ивуар</t>
  </si>
  <si>
    <t>Куба</t>
  </si>
  <si>
    <t>Кувейт</t>
  </si>
  <si>
    <t>Кюрасао</t>
  </si>
  <si>
    <t>Лаосская Народно-Демократическая Республика</t>
  </si>
  <si>
    <t>Латвия</t>
  </si>
  <si>
    <t>Лесото</t>
  </si>
  <si>
    <t>Либерия</t>
  </si>
  <si>
    <t>Ливан</t>
  </si>
  <si>
    <t>Ливия</t>
  </si>
  <si>
    <t>Литва</t>
  </si>
  <si>
    <t>Лихтенштейн</t>
  </si>
  <si>
    <t>Люксембург</t>
  </si>
  <si>
    <t>Маврикий</t>
  </si>
  <si>
    <t>Мавритания</t>
  </si>
  <si>
    <t>Мадагаскар</t>
  </si>
  <si>
    <t>Майотта</t>
  </si>
  <si>
    <t>Макао</t>
  </si>
  <si>
    <t>Малави</t>
  </si>
  <si>
    <t>Малайзия</t>
  </si>
  <si>
    <t>Мали</t>
  </si>
  <si>
    <t>Малые Тихоокеанские Отдаленные Острова Соединенных Штатов</t>
  </si>
  <si>
    <t>Мальдивы</t>
  </si>
  <si>
    <t>Мальта</t>
  </si>
  <si>
    <t>Марокко</t>
  </si>
  <si>
    <t>Мартиника</t>
  </si>
  <si>
    <t>Маршплловы острова</t>
  </si>
  <si>
    <t>Мексика</t>
  </si>
  <si>
    <t>Микронезия, Федеративные Штаты</t>
  </si>
  <si>
    <t>Мозамбик</t>
  </si>
  <si>
    <t>Молдова, Республика</t>
  </si>
  <si>
    <t>Монако</t>
  </si>
  <si>
    <t>Монголия</t>
  </si>
  <si>
    <t>Монтсеррат</t>
  </si>
  <si>
    <t>Мьянма</t>
  </si>
  <si>
    <t>Намибия</t>
  </si>
  <si>
    <t>Науру</t>
  </si>
  <si>
    <t>Непал</t>
  </si>
  <si>
    <t>Нигер</t>
  </si>
  <si>
    <t>Нигерия</t>
  </si>
  <si>
    <t>Нидерланды</t>
  </si>
  <si>
    <t>Никарагуа</t>
  </si>
  <si>
    <t>Ниуэ</t>
  </si>
  <si>
    <t>Новая Зеландия</t>
  </si>
  <si>
    <t>Новая Каледония</t>
  </si>
  <si>
    <t>Норвегия</t>
  </si>
  <si>
    <t>Объединенные Арабские эмираты</t>
  </si>
  <si>
    <t>Оман</t>
  </si>
  <si>
    <t>Остров Буве</t>
  </si>
  <si>
    <t>Остров Мэн</t>
  </si>
  <si>
    <t>Остров Норфолк</t>
  </si>
  <si>
    <t>Остров Рождества</t>
  </si>
  <si>
    <t>Остров Херд и Острова Макдональд</t>
  </si>
  <si>
    <t>Острова Кайман</t>
  </si>
  <si>
    <t>Острова Кука</t>
  </si>
  <si>
    <t>Острова Теркс И Кайкос</t>
  </si>
  <si>
    <t>Пакистан</t>
  </si>
  <si>
    <t>Палау</t>
  </si>
  <si>
    <t>Палестина</t>
  </si>
  <si>
    <t>Панама</t>
  </si>
  <si>
    <t>Папский Престол (Государство - Город Ватикан)</t>
  </si>
  <si>
    <t>Папуа-Новая Гвинея</t>
  </si>
  <si>
    <t>Парагвай</t>
  </si>
  <si>
    <t>Перу</t>
  </si>
  <si>
    <t>Питкерн</t>
  </si>
  <si>
    <t>Польша</t>
  </si>
  <si>
    <t>Португалия</t>
  </si>
  <si>
    <t>Пуэрто-Рико</t>
  </si>
  <si>
    <t>Реюньон</t>
  </si>
  <si>
    <t>Россия</t>
  </si>
  <si>
    <t>Руанда</t>
  </si>
  <si>
    <t>Румыния</t>
  </si>
  <si>
    <t>Самоа</t>
  </si>
  <si>
    <t>Сан-Марино</t>
  </si>
  <si>
    <t>Сан-Пьер и Миквелон</t>
  </si>
  <si>
    <t>Сан-Томе и Принсипи</t>
  </si>
  <si>
    <t>Саудовская Аравия</t>
  </si>
  <si>
    <t>Святая Елена, остров Вознесения,Тристан-да-Кунья</t>
  </si>
  <si>
    <t>Северная Македония</t>
  </si>
  <si>
    <t>Северные Марианские острова</t>
  </si>
  <si>
    <t>Сейшелы</t>
  </si>
  <si>
    <t>Сен-Мартен (нидерландская часть)</t>
  </si>
  <si>
    <t>Сен-Мартен (французская часть)</t>
  </si>
  <si>
    <t>Сенегал</t>
  </si>
  <si>
    <t>Сент-Винсент И Гренадины</t>
  </si>
  <si>
    <t>Сент-Китс и Невис</t>
  </si>
  <si>
    <t>Сент-Люсия</t>
  </si>
  <si>
    <t>Сербия</t>
  </si>
  <si>
    <t>Сингапур</t>
  </si>
  <si>
    <t>Сирийская Арабская Республика</t>
  </si>
  <si>
    <t>Словакия</t>
  </si>
  <si>
    <t>Словения</t>
  </si>
  <si>
    <t>Соединенное Королевство</t>
  </si>
  <si>
    <t>Соединенные Штаты</t>
  </si>
  <si>
    <t>Соломоновы острова</t>
  </si>
  <si>
    <t>Сомали</t>
  </si>
  <si>
    <t>Судан</t>
  </si>
  <si>
    <t>Суринам</t>
  </si>
  <si>
    <t>Сьерра-Леоне</t>
  </si>
  <si>
    <t>Таджикистан</t>
  </si>
  <si>
    <t>Таиланд</t>
  </si>
  <si>
    <t>Тайвань (Китай)</t>
  </si>
  <si>
    <t>Танзания, Объединенная Республика</t>
  </si>
  <si>
    <t>Тимор-Лесте</t>
  </si>
  <si>
    <t>Того</t>
  </si>
  <si>
    <t>Токелау</t>
  </si>
  <si>
    <t>Тонга</t>
  </si>
  <si>
    <t>Тринидад И Тобаго</t>
  </si>
  <si>
    <t>Тувалу</t>
  </si>
  <si>
    <t>Тунис</t>
  </si>
  <si>
    <t>Туркменистан</t>
  </si>
  <si>
    <t>Турция</t>
  </si>
  <si>
    <t>Уганда</t>
  </si>
  <si>
    <t>Узбекистан</t>
  </si>
  <si>
    <t>Украина</t>
  </si>
  <si>
    <t>Уоллис И Футуна</t>
  </si>
  <si>
    <t>Уругвай</t>
  </si>
  <si>
    <t>Фарерские острова</t>
  </si>
  <si>
    <t>Фиджи</t>
  </si>
  <si>
    <t>Филиппины</t>
  </si>
  <si>
    <t>Финляндия</t>
  </si>
  <si>
    <t>Фолклендские острова (Мальвийские)</t>
  </si>
  <si>
    <t>Франция</t>
  </si>
  <si>
    <t>Французская Гвиана</t>
  </si>
  <si>
    <t>Французская Полинезия</t>
  </si>
  <si>
    <t>Французские Южные Территории</t>
  </si>
  <si>
    <t>Хорватия</t>
  </si>
  <si>
    <t>Центрально-Африканская Республика</t>
  </si>
  <si>
    <t>Чад</t>
  </si>
  <si>
    <t>Черногория</t>
  </si>
  <si>
    <t>Чехия</t>
  </si>
  <si>
    <t>Чили</t>
  </si>
  <si>
    <t>Швейцария</t>
  </si>
  <si>
    <t>Швеция</t>
  </si>
  <si>
    <t>Шпицберген и ян Майен</t>
  </si>
  <si>
    <t>Шри-Ланка</t>
  </si>
  <si>
    <t>Эквадор</t>
  </si>
  <si>
    <t>Экваториальная Гвинея</t>
  </si>
  <si>
    <t>Эландские острова</t>
  </si>
  <si>
    <t>Эль-Сальвадор</t>
  </si>
  <si>
    <t>Эритрея</t>
  </si>
  <si>
    <t>Эсватини</t>
  </si>
  <si>
    <t>Эстония</t>
  </si>
  <si>
    <t>Эфиопия</t>
  </si>
  <si>
    <t>Южная Африка</t>
  </si>
  <si>
    <t>Южная Джорджия и Южные Сандвичевы острова</t>
  </si>
  <si>
    <t>Южная Осетия</t>
  </si>
  <si>
    <t>Южный Судан</t>
  </si>
  <si>
    <t>Ямайка</t>
  </si>
  <si>
    <t>Япония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</si>
</sst>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_₽_-;\-* #,##0.00\ _₽_-;_-* &quot;-&quot;??\ _₽_-;_-@_-"/>
    <numFmt numFmtId="165" formatCode="_-* #,##0.00_р_._-;\-* #,##0.00_р_._-;_-* &quot;-&quot;??_р_._-;_-@_-"/>
    <numFmt numFmtId="166" formatCode="_(* #,##0.00_);_(* \(#,##0.00\);_(* &quot;-&quot;??_);_(@_)"/>
  </numFmts>
  <fonts count="41" x14ac:knownFonts="1">
    <font>
      <sz val="10"/>
      <color indexed="8"/>
      <name val="Arial"/>
      <charset val="204"/>
    </font>
    <font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8"/>
      <name val="Arial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theme="1"/>
      <name val="Calibri"/>
      <family val="2"/>
      <scheme val="minor"/>
    </font>
    <font>
      <sz val="8"/>
      <color theme="0"/>
      <name val="PT Sans"/>
      <charset val="204"/>
    </font>
    <font>
      <b/>
      <sz val="10"/>
      <name val="PT Sans"/>
      <charset val="204"/>
    </font>
    <font>
      <sz val="10"/>
      <color theme="0"/>
      <name val="PT Sans"/>
      <charset val="204"/>
    </font>
    <font>
      <sz val="10"/>
      <name val="PT Sans"/>
      <charset val="204"/>
    </font>
    <font>
      <b/>
      <sz val="14"/>
      <name val="PT Sans"/>
      <charset val="204"/>
    </font>
    <font>
      <sz val="10"/>
      <color indexed="8"/>
      <name val="PT Sans"/>
      <charset val="204"/>
    </font>
    <font>
      <sz val="11"/>
      <color indexed="8"/>
      <name val="PT Sans"/>
      <charset val="204"/>
    </font>
    <font>
      <b/>
      <u/>
      <sz val="12"/>
      <name val="PT Sans"/>
      <charset val="204"/>
    </font>
    <font>
      <b/>
      <u/>
      <sz val="12"/>
      <color indexed="8"/>
      <name val="PT Sans"/>
      <charset val="204"/>
    </font>
    <font>
      <b/>
      <sz val="12"/>
      <name val="PT Sans"/>
      <charset val="204"/>
    </font>
    <font>
      <sz val="14"/>
      <name val="PT Sans"/>
      <charset val="204"/>
    </font>
    <font>
      <sz val="8"/>
      <name val="PT Sans"/>
      <charset val="204"/>
    </font>
    <font>
      <b/>
      <sz val="11"/>
      <color rgb="FF000000"/>
      <name val="PT Sans"/>
      <charset val="204"/>
    </font>
    <font>
      <b/>
      <sz val="10"/>
      <color rgb="FF000000"/>
      <name val="PT Sans"/>
      <charset val="204"/>
    </font>
    <font>
      <b/>
      <sz val="10"/>
      <color indexed="8"/>
      <name val="PT Sans"/>
      <charset val="204"/>
    </font>
    <font>
      <sz val="11"/>
      <name val="PT Sans"/>
      <charset val="204"/>
    </font>
    <font>
      <sz val="14"/>
      <color indexed="8"/>
      <name val="PT Sans"/>
      <charset val="204"/>
    </font>
    <font>
      <b/>
      <sz val="8"/>
      <name val="PT Sans"/>
      <charset val="204"/>
    </font>
    <font>
      <sz val="11"/>
      <color theme="1"/>
      <name val="PT Sans"/>
      <charset val="204"/>
    </font>
    <font>
      <b/>
      <sz val="14"/>
      <color indexed="8"/>
      <name val="PT Sans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1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0">
    <xf numFmtId="0" fontId="0" fillId="0" borderId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10" borderId="0" applyNumberFormat="0" applyBorder="0" applyAlignment="0" applyProtection="0"/>
    <xf numFmtId="0" fontId="5" fillId="4" borderId="1" applyNumberFormat="0" applyAlignment="0" applyProtection="0"/>
    <xf numFmtId="0" fontId="6" fillId="11" borderId="2" applyNumberFormat="0" applyAlignment="0" applyProtection="0"/>
    <xf numFmtId="0" fontId="7" fillId="11" borderId="1" applyNumberFormat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2" fillId="12" borderId="7" applyNumberFormat="0" applyAlignment="0" applyProtection="0"/>
    <xf numFmtId="0" fontId="13" fillId="0" borderId="0" applyNumberFormat="0" applyFill="0" applyBorder="0" applyAlignment="0" applyProtection="0"/>
    <xf numFmtId="0" fontId="14" fillId="13" borderId="0" applyNumberFormat="0" applyBorder="0" applyAlignment="0" applyProtection="0"/>
    <xf numFmtId="0" fontId="1" fillId="0" borderId="0"/>
    <xf numFmtId="0" fontId="1" fillId="0" borderId="0"/>
    <xf numFmtId="0" fontId="15" fillId="2" borderId="0" applyNumberFormat="0" applyBorder="0" applyAlignment="0" applyProtection="0"/>
    <xf numFmtId="0" fontId="16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166" fontId="2" fillId="0" borderId="0" applyFont="0" applyFill="0" applyBorder="0" applyAlignment="0" applyProtection="0"/>
    <xf numFmtId="0" fontId="19" fillId="3" borderId="0" applyNumberFormat="0" applyBorder="0" applyAlignment="0" applyProtection="0"/>
    <xf numFmtId="16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20" fillId="0" borderId="0"/>
  </cellStyleXfs>
  <cellXfs count="181">
    <xf numFmtId="0" fontId="0" fillId="0" borderId="0" xfId="0"/>
    <xf numFmtId="0" fontId="21" fillId="0" borderId="0" xfId="0" applyFont="1" applyFill="1" applyBorder="1" applyAlignment="1" applyProtection="1">
      <alignment horizontal="left" vertical="center"/>
      <protection locked="0"/>
    </xf>
    <xf numFmtId="0" fontId="22" fillId="0" borderId="0" xfId="0" applyFont="1" applyFill="1" applyBorder="1" applyAlignment="1">
      <alignment horizontal="left" vertical="center"/>
    </xf>
    <xf numFmtId="0" fontId="23" fillId="0" borderId="0" xfId="0" applyFont="1" applyFill="1" applyBorder="1" applyAlignment="1">
      <alignment horizontal="left" vertical="center"/>
    </xf>
    <xf numFmtId="0" fontId="24" fillId="0" borderId="0" xfId="0" applyFont="1" applyFill="1" applyBorder="1" applyAlignment="1">
      <alignment horizontal="left" vertical="center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left" vertical="center" wrapText="1"/>
    </xf>
    <xf numFmtId="0" fontId="24" fillId="0" borderId="0" xfId="0" applyFont="1" applyFill="1" applyBorder="1" applyAlignment="1">
      <alignment horizontal="right" vertical="center"/>
    </xf>
    <xf numFmtId="4" fontId="24" fillId="0" borderId="0" xfId="0" applyNumberFormat="1" applyFont="1" applyFill="1" applyBorder="1" applyAlignment="1">
      <alignment horizontal="right" vertical="center"/>
    </xf>
    <xf numFmtId="0" fontId="24" fillId="0" borderId="0" xfId="0" applyFont="1" applyFill="1" applyBorder="1" applyAlignment="1">
      <alignment horizontal="right" vertical="center" wrapText="1"/>
    </xf>
    <xf numFmtId="4" fontId="24" fillId="0" borderId="0" xfId="0" applyNumberFormat="1" applyFont="1" applyFill="1" applyBorder="1" applyAlignment="1">
      <alignment horizontal="right" vertical="center" wrapText="1"/>
    </xf>
    <xf numFmtId="4" fontId="24" fillId="0" borderId="0" xfId="0" applyNumberFormat="1" applyFont="1" applyFill="1" applyBorder="1" applyAlignment="1">
      <alignment horizontal="right"/>
    </xf>
    <xf numFmtId="4" fontId="25" fillId="0" borderId="0" xfId="25" applyNumberFormat="1" applyFont="1" applyFill="1" applyBorder="1" applyAlignment="1">
      <alignment horizontal="right"/>
    </xf>
    <xf numFmtId="166" fontId="24" fillId="0" borderId="0" xfId="25" applyFont="1" applyFill="1" applyBorder="1" applyAlignment="1">
      <alignment horizontal="right"/>
    </xf>
    <xf numFmtId="0" fontId="26" fillId="0" borderId="0" xfId="0" applyFont="1" applyAlignment="1" applyProtection="1"/>
    <xf numFmtId="4" fontId="25" fillId="0" borderId="0" xfId="25" applyNumberFormat="1" applyFont="1" applyAlignment="1">
      <alignment horizontal="right"/>
    </xf>
    <xf numFmtId="0" fontId="26" fillId="0" borderId="0" xfId="0" applyFont="1"/>
    <xf numFmtId="0" fontId="22" fillId="0" borderId="0" xfId="0" applyFont="1" applyFill="1" applyBorder="1" applyAlignment="1">
      <alignment horizontal="right" vertical="center"/>
    </xf>
    <xf numFmtId="4" fontId="24" fillId="0" borderId="0" xfId="25" applyNumberFormat="1" applyFont="1" applyFill="1" applyBorder="1" applyAlignment="1">
      <alignment horizontal="right"/>
    </xf>
    <xf numFmtId="0" fontId="27" fillId="0" borderId="0" xfId="0" applyFont="1" applyAlignment="1">
      <alignment horizontal="right"/>
    </xf>
    <xf numFmtId="0" fontId="29" fillId="0" borderId="0" xfId="0" applyFont="1" applyFill="1" applyBorder="1" applyAlignment="1">
      <alignment horizontal="center"/>
    </xf>
    <xf numFmtId="9" fontId="26" fillId="0" borderId="0" xfId="0" applyNumberFormat="1" applyFont="1" applyAlignment="1" applyProtection="1"/>
    <xf numFmtId="0" fontId="22" fillId="0" borderId="0" xfId="0" applyFont="1" applyFill="1" applyBorder="1" applyAlignment="1">
      <alignment vertical="center"/>
    </xf>
    <xf numFmtId="0" fontId="30" fillId="0" borderId="0" xfId="0" applyFont="1" applyFill="1" applyBorder="1" applyAlignment="1">
      <alignment vertical="center"/>
    </xf>
    <xf numFmtId="0" fontId="30" fillId="0" borderId="0" xfId="0" applyFont="1" applyFill="1" applyBorder="1" applyAlignment="1">
      <alignment horizontal="center" vertical="center"/>
    </xf>
    <xf numFmtId="0" fontId="26" fillId="0" borderId="0" xfId="0" applyFont="1" applyFill="1" applyBorder="1" applyProtection="1"/>
    <xf numFmtId="0" fontId="30" fillId="0" borderId="0" xfId="0" applyFont="1" applyFill="1" applyBorder="1" applyAlignment="1" applyProtection="1"/>
    <xf numFmtId="0" fontId="30" fillId="0" borderId="0" xfId="0" applyFont="1" applyFill="1" applyBorder="1" applyAlignment="1" applyProtection="1">
      <alignment horizontal="right"/>
    </xf>
    <xf numFmtId="0" fontId="26" fillId="0" borderId="0" xfId="0" applyFont="1" applyProtection="1"/>
    <xf numFmtId="0" fontId="24" fillId="17" borderId="10" xfId="0" applyFont="1" applyFill="1" applyBorder="1" applyAlignment="1">
      <alignment horizontal="center" vertical="center" wrapText="1"/>
    </xf>
    <xf numFmtId="0" fontId="24" fillId="16" borderId="10" xfId="0" applyFont="1" applyFill="1" applyBorder="1" applyAlignment="1">
      <alignment horizontal="center" vertical="center" wrapText="1"/>
    </xf>
    <xf numFmtId="0" fontId="24" fillId="15" borderId="10" xfId="0" applyFont="1" applyFill="1" applyBorder="1" applyAlignment="1">
      <alignment horizontal="center" vertical="center" wrapText="1"/>
    </xf>
    <xf numFmtId="49" fontId="24" fillId="15" borderId="10" xfId="0" applyNumberFormat="1" applyFont="1" applyFill="1" applyBorder="1" applyAlignment="1">
      <alignment horizontal="center" vertical="center" wrapText="1"/>
    </xf>
    <xf numFmtId="0" fontId="24" fillId="15" borderId="10" xfId="29" applyFont="1" applyFill="1" applyBorder="1" applyAlignment="1">
      <alignment horizontal="center" vertical="center" wrapText="1"/>
    </xf>
    <xf numFmtId="14" fontId="24" fillId="17" borderId="10" xfId="0" applyNumberFormat="1" applyFont="1" applyFill="1" applyBorder="1" applyAlignment="1">
      <alignment horizontal="center" vertical="center" wrapText="1"/>
    </xf>
    <xf numFmtId="4" fontId="24" fillId="17" borderId="10" xfId="0" applyNumberFormat="1" applyFont="1" applyFill="1" applyBorder="1" applyAlignment="1">
      <alignment horizontal="center" vertical="center" wrapText="1"/>
    </xf>
    <xf numFmtId="4" fontId="24" fillId="15" borderId="10" xfId="0" applyNumberFormat="1" applyFont="1" applyFill="1" applyBorder="1" applyAlignment="1" applyProtection="1">
      <alignment horizontal="center" vertical="center" wrapText="1"/>
    </xf>
    <xf numFmtId="4" fontId="24" fillId="15" borderId="10" xfId="0" applyNumberFormat="1" applyFont="1" applyFill="1" applyBorder="1" applyAlignment="1">
      <alignment horizontal="center" vertical="center" wrapText="1"/>
    </xf>
    <xf numFmtId="4" fontId="24" fillId="17" borderId="10" xfId="25" applyNumberFormat="1" applyFont="1" applyFill="1" applyBorder="1" applyAlignment="1">
      <alignment horizontal="center" vertical="center" wrapText="1"/>
    </xf>
    <xf numFmtId="0" fontId="26" fillId="0" borderId="0" xfId="0" applyFont="1" applyAlignment="1"/>
    <xf numFmtId="0" fontId="23" fillId="0" borderId="0" xfId="0" applyFont="1"/>
    <xf numFmtId="0" fontId="24" fillId="0" borderId="0" xfId="0" applyFont="1" applyAlignment="1">
      <alignment vertical="center"/>
    </xf>
    <xf numFmtId="0" fontId="24" fillId="16" borderId="0" xfId="0" applyFont="1" applyFill="1" applyAlignment="1">
      <alignment vertical="center"/>
    </xf>
    <xf numFmtId="0" fontId="24" fillId="16" borderId="0" xfId="0" applyFont="1" applyFill="1" applyAlignment="1">
      <alignment horizontal="left" vertical="center"/>
    </xf>
    <xf numFmtId="0" fontId="26" fillId="0" borderId="0" xfId="0" applyFont="1" applyAlignment="1">
      <alignment vertical="center" wrapText="1"/>
    </xf>
    <xf numFmtId="49" fontId="24" fillId="16" borderId="0" xfId="0" applyNumberFormat="1" applyFont="1" applyFill="1" applyAlignment="1">
      <alignment horizontal="left" vertical="center"/>
    </xf>
    <xf numFmtId="0" fontId="24" fillId="16" borderId="0" xfId="0" applyFont="1" applyFill="1" applyAlignment="1" applyProtection="1">
      <alignment horizontal="left" vertical="center"/>
      <protection locked="0"/>
    </xf>
    <xf numFmtId="4" fontId="24" fillId="16" borderId="0" xfId="0" applyNumberFormat="1" applyFont="1" applyFill="1" applyAlignment="1">
      <alignment horizontal="left" vertical="center"/>
    </xf>
    <xf numFmtId="4" fontId="24" fillId="16" borderId="0" xfId="0" applyNumberFormat="1" applyFont="1" applyFill="1" applyAlignment="1">
      <alignment horizontal="right" vertical="center"/>
    </xf>
    <xf numFmtId="4" fontId="26" fillId="0" borderId="0" xfId="0" applyNumberFormat="1" applyFont="1"/>
    <xf numFmtId="4" fontId="24" fillId="16" borderId="0" xfId="0" applyNumberFormat="1" applyFont="1" applyFill="1" applyAlignment="1">
      <alignment horizontal="right"/>
    </xf>
    <xf numFmtId="4" fontId="24" fillId="16" borderId="0" xfId="25" applyNumberFormat="1" applyFont="1" applyFill="1" applyAlignment="1">
      <alignment horizontal="right"/>
    </xf>
    <xf numFmtId="166" fontId="24" fillId="16" borderId="0" xfId="25" applyFont="1" applyFill="1" applyAlignment="1">
      <alignment horizontal="left" vertical="center"/>
    </xf>
    <xf numFmtId="0" fontId="26" fillId="0" borderId="10" xfId="0" applyFont="1" applyBorder="1" applyAlignment="1">
      <alignment horizontal="center" vertical="center" wrapText="1"/>
    </xf>
    <xf numFmtId="49" fontId="26" fillId="0" borderId="10" xfId="0" applyNumberFormat="1" applyFont="1" applyBorder="1" applyAlignment="1">
      <alignment horizontal="center" vertical="center" wrapText="1"/>
    </xf>
    <xf numFmtId="0" fontId="26" fillId="0" borderId="10" xfId="0" applyFont="1" applyBorder="1" applyAlignment="1">
      <alignment horizontal="center" vertical="center"/>
    </xf>
    <xf numFmtId="49" fontId="26" fillId="0" borderId="10" xfId="0" quotePrefix="1" applyNumberFormat="1" applyFont="1" applyBorder="1" applyAlignment="1">
      <alignment horizontal="center" vertical="center" wrapText="1"/>
    </xf>
    <xf numFmtId="0" fontId="26" fillId="0" borderId="10" xfId="0" applyFont="1" applyBorder="1" applyAlignment="1">
      <alignment vertical="center" wrapText="1"/>
    </xf>
    <xf numFmtId="49" fontId="26" fillId="0" borderId="10" xfId="0" applyNumberFormat="1" applyFont="1" applyBorder="1" applyAlignment="1">
      <alignment vertical="center" wrapText="1"/>
    </xf>
    <xf numFmtId="0" fontId="26" fillId="0" borderId="10" xfId="0" applyFont="1" applyBorder="1" applyAlignment="1" applyProtection="1">
      <alignment vertical="center" wrapText="1"/>
      <protection locked="0"/>
    </xf>
    <xf numFmtId="49" fontId="26" fillId="0" borderId="10" xfId="0" applyNumberFormat="1" applyFont="1" applyBorder="1" applyAlignment="1" applyProtection="1">
      <alignment vertical="center" wrapText="1"/>
      <protection locked="0"/>
    </xf>
    <xf numFmtId="0" fontId="26" fillId="0" borderId="10" xfId="0" applyFont="1" applyBorder="1" applyAlignment="1" applyProtection="1">
      <alignment vertical="center" wrapText="1"/>
    </xf>
    <xf numFmtId="0" fontId="26" fillId="0" borderId="10" xfId="0" applyFont="1" applyBorder="1" applyAlignment="1">
      <alignment horizontal="right" vertical="center" wrapText="1"/>
    </xf>
    <xf numFmtId="4" fontId="26" fillId="0" borderId="10" xfId="0" applyNumberFormat="1" applyFont="1" applyBorder="1" applyAlignment="1">
      <alignment horizontal="right" vertical="center" wrapText="1"/>
    </xf>
    <xf numFmtId="4" fontId="26" fillId="0" borderId="10" xfId="0" applyNumberFormat="1" applyFont="1" applyBorder="1" applyAlignment="1" applyProtection="1">
      <alignment vertical="center" wrapText="1"/>
      <protection locked="0"/>
    </xf>
    <xf numFmtId="9" fontId="26" fillId="0" borderId="10" xfId="0" applyNumberFormat="1" applyFont="1" applyBorder="1" applyAlignment="1" applyProtection="1">
      <alignment horizontal="center" vertical="center" wrapText="1"/>
      <protection locked="0"/>
    </xf>
    <xf numFmtId="4" fontId="26" fillId="0" borderId="10" xfId="0" applyNumberFormat="1" applyFont="1" applyBorder="1" applyAlignment="1">
      <alignment vertical="center" wrapText="1"/>
    </xf>
    <xf numFmtId="0" fontId="26" fillId="0" borderId="10" xfId="0" applyFont="1" applyBorder="1" applyAlignment="1" applyProtection="1">
      <alignment horizontal="left" vertical="center" wrapText="1"/>
      <protection locked="0"/>
    </xf>
    <xf numFmtId="49" fontId="24" fillId="0" borderId="10" xfId="0" applyNumberFormat="1" applyFont="1" applyBorder="1" applyAlignment="1" applyProtection="1">
      <alignment vertical="center"/>
    </xf>
    <xf numFmtId="4" fontId="24" fillId="0" borderId="0" xfId="0" applyNumberFormat="1" applyFont="1" applyAlignment="1">
      <alignment vertical="center"/>
    </xf>
    <xf numFmtId="0" fontId="24" fillId="0" borderId="0" xfId="0" applyFont="1" applyFill="1" applyAlignment="1">
      <alignment vertical="center"/>
    </xf>
    <xf numFmtId="0" fontId="26" fillId="0" borderId="0" xfId="0" applyFont="1" applyBorder="1" applyAlignment="1">
      <alignment horizontal="center" vertical="center" wrapText="1"/>
    </xf>
    <xf numFmtId="0" fontId="26" fillId="0" borderId="0" xfId="0" applyFont="1" applyBorder="1" applyAlignment="1">
      <alignment vertical="center" wrapText="1"/>
    </xf>
    <xf numFmtId="49" fontId="26" fillId="0" borderId="0" xfId="0" applyNumberFormat="1" applyFont="1" applyBorder="1" applyAlignment="1">
      <alignment vertical="center" wrapText="1"/>
    </xf>
    <xf numFmtId="0" fontId="26" fillId="0" borderId="0" xfId="0" applyFont="1" applyBorder="1" applyAlignment="1" applyProtection="1">
      <alignment vertical="center" wrapText="1"/>
      <protection locked="0"/>
    </xf>
    <xf numFmtId="0" fontId="26" fillId="0" borderId="0" xfId="0" applyFont="1" applyBorder="1" applyAlignment="1">
      <alignment horizontal="right" vertical="center" wrapText="1"/>
    </xf>
    <xf numFmtId="0" fontId="26" fillId="0" borderId="0" xfId="0" applyFont="1" applyBorder="1" applyAlignment="1">
      <alignment horizontal="left" vertical="center" wrapText="1"/>
    </xf>
    <xf numFmtId="4" fontId="26" fillId="0" borderId="0" xfId="0" applyNumberFormat="1" applyFont="1" applyBorder="1" applyAlignment="1">
      <alignment horizontal="right" vertical="center" wrapText="1"/>
    </xf>
    <xf numFmtId="4" fontId="26" fillId="0" borderId="0" xfId="0" applyNumberFormat="1" applyFont="1" applyBorder="1" applyAlignment="1">
      <alignment vertical="center" wrapText="1"/>
    </xf>
    <xf numFmtId="9" fontId="26" fillId="0" borderId="0" xfId="0" applyNumberFormat="1" applyFont="1" applyBorder="1" applyAlignment="1" applyProtection="1">
      <alignment horizontal="center" vertical="center" wrapText="1"/>
      <protection locked="0"/>
    </xf>
    <xf numFmtId="4" fontId="26" fillId="0" borderId="13" xfId="0" applyNumberFormat="1" applyFont="1" applyBorder="1" applyAlignment="1">
      <alignment horizontal="right" vertical="center" wrapText="1"/>
    </xf>
    <xf numFmtId="4" fontId="26" fillId="0" borderId="14" xfId="0" applyNumberFormat="1" applyFont="1" applyBorder="1" applyAlignment="1">
      <alignment horizontal="right" vertical="center" wrapText="1"/>
    </xf>
    <xf numFmtId="0" fontId="23" fillId="0" borderId="0" xfId="0" applyFont="1" applyAlignment="1" applyProtection="1">
      <alignment vertical="center"/>
    </xf>
    <xf numFmtId="0" fontId="23" fillId="0" borderId="0" xfId="0" applyFont="1" applyAlignment="1">
      <alignment vertical="center" wrapText="1"/>
    </xf>
    <xf numFmtId="0" fontId="24" fillId="0" borderId="0" xfId="0" applyFont="1" applyBorder="1" applyAlignment="1">
      <alignment horizontal="center" vertical="center" wrapText="1"/>
    </xf>
    <xf numFmtId="0" fontId="26" fillId="0" borderId="0" xfId="18" applyFont="1" applyFill="1" applyBorder="1" applyAlignment="1">
      <alignment horizontal="right" vertical="center" wrapText="1"/>
    </xf>
    <xf numFmtId="0" fontId="26" fillId="0" borderId="0" xfId="18" applyFont="1" applyFill="1" applyBorder="1" applyAlignment="1">
      <alignment vertical="center" wrapText="1"/>
    </xf>
    <xf numFmtId="4" fontId="24" fillId="0" borderId="0" xfId="25" applyNumberFormat="1" applyFont="1" applyBorder="1" applyAlignment="1">
      <alignment horizontal="right" vertical="center" wrapText="1"/>
    </xf>
    <xf numFmtId="0" fontId="26" fillId="0" borderId="0" xfId="18" applyFont="1" applyFill="1" applyBorder="1" applyAlignment="1">
      <alignment horizontal="left" vertical="center" wrapText="1"/>
    </xf>
    <xf numFmtId="4" fontId="26" fillId="0" borderId="0" xfId="18" applyNumberFormat="1" applyFont="1" applyFill="1" applyBorder="1" applyAlignment="1">
      <alignment horizontal="left" vertical="center" wrapText="1"/>
    </xf>
    <xf numFmtId="4" fontId="22" fillId="0" borderId="15" xfId="25" applyNumberFormat="1" applyFont="1" applyBorder="1" applyAlignment="1">
      <alignment horizontal="right" vertical="center" wrapText="1"/>
    </xf>
    <xf numFmtId="4" fontId="22" fillId="0" borderId="11" xfId="25" applyNumberFormat="1" applyFont="1" applyBorder="1" applyAlignment="1">
      <alignment horizontal="right" vertical="center" wrapText="1"/>
    </xf>
    <xf numFmtId="4" fontId="22" fillId="0" borderId="12" xfId="25" applyNumberFormat="1" applyFont="1" applyBorder="1" applyAlignment="1">
      <alignment horizontal="right" vertical="center" wrapText="1"/>
    </xf>
    <xf numFmtId="0" fontId="23" fillId="0" borderId="0" xfId="0" applyFont="1" applyAlignment="1">
      <alignment vertical="center"/>
    </xf>
    <xf numFmtId="0" fontId="31" fillId="0" borderId="0" xfId="0" applyFont="1" applyAlignment="1">
      <alignment horizontal="left" vertical="center"/>
    </xf>
    <xf numFmtId="0" fontId="32" fillId="0" borderId="0" xfId="0" applyFont="1" applyAlignment="1">
      <alignment wrapText="1"/>
    </xf>
    <xf numFmtId="0" fontId="33" fillId="0" borderId="0" xfId="0" applyFont="1"/>
    <xf numFmtId="0" fontId="32" fillId="0" borderId="0" xfId="0" applyFont="1" applyFill="1" applyBorder="1" applyAlignment="1">
      <alignment horizontal="left" vertical="center" wrapText="1"/>
    </xf>
    <xf numFmtId="49" fontId="33" fillId="0" borderId="0" xfId="0" applyNumberFormat="1" applyFont="1" applyAlignment="1">
      <alignment horizontal="left"/>
    </xf>
    <xf numFmtId="4" fontId="34" fillId="0" borderId="0" xfId="0" applyNumberFormat="1" applyFont="1" applyAlignment="1">
      <alignment horizontal="left"/>
    </xf>
    <xf numFmtId="0" fontId="32" fillId="0" borderId="0" xfId="0" applyFont="1" applyFill="1" applyBorder="1" applyAlignment="1">
      <alignment horizontal="right" vertical="center" wrapText="1"/>
    </xf>
    <xf numFmtId="4" fontId="32" fillId="0" borderId="0" xfId="0" applyNumberFormat="1" applyFont="1" applyFill="1" applyBorder="1" applyAlignment="1">
      <alignment horizontal="right" vertical="center" wrapText="1"/>
    </xf>
    <xf numFmtId="165" fontId="32" fillId="0" borderId="0" xfId="0" applyNumberFormat="1" applyFont="1" applyFill="1" applyBorder="1" applyAlignment="1">
      <alignment horizontal="left" vertical="center" wrapText="1"/>
    </xf>
    <xf numFmtId="4" fontId="32" fillId="0" borderId="0" xfId="0" applyNumberFormat="1" applyFont="1" applyFill="1" applyBorder="1" applyAlignment="1">
      <alignment horizontal="left" vertical="center" wrapText="1"/>
    </xf>
    <xf numFmtId="4" fontId="24" fillId="0" borderId="0" xfId="0" applyNumberFormat="1" applyFont="1" applyFill="1" applyBorder="1" applyAlignment="1">
      <alignment wrapText="1"/>
    </xf>
    <xf numFmtId="2" fontId="24" fillId="0" borderId="0" xfId="0" applyNumberFormat="1" applyFont="1" applyFill="1" applyBorder="1" applyAlignment="1">
      <alignment wrapText="1"/>
    </xf>
    <xf numFmtId="0" fontId="21" fillId="0" borderId="0" xfId="0" applyFont="1" applyAlignment="1" applyProtection="1"/>
    <xf numFmtId="0" fontId="21" fillId="0" borderId="0" xfId="0" applyFont="1" applyAlignment="1">
      <alignment wrapText="1"/>
    </xf>
    <xf numFmtId="0" fontId="35" fillId="0" borderId="0" xfId="0" applyFont="1" applyAlignment="1">
      <alignment horizontal="left"/>
    </xf>
    <xf numFmtId="0" fontId="36" fillId="0" borderId="0" xfId="0" applyFont="1" applyFill="1" applyBorder="1" applyAlignment="1">
      <alignment horizontal="left" vertical="center" wrapText="1"/>
    </xf>
    <xf numFmtId="49" fontId="36" fillId="0" borderId="0" xfId="0" applyNumberFormat="1" applyFont="1" applyAlignment="1">
      <alignment horizontal="left" wrapText="1"/>
    </xf>
    <xf numFmtId="0" fontId="32" fillId="0" borderId="0" xfId="0" applyFont="1" applyAlignment="1">
      <alignment horizontal="left" wrapText="1"/>
    </xf>
    <xf numFmtId="0" fontId="32" fillId="0" borderId="0" xfId="0" applyFont="1" applyAlignment="1" applyProtection="1"/>
    <xf numFmtId="0" fontId="26" fillId="0" borderId="0" xfId="19" applyFont="1" applyAlignment="1">
      <alignment vertical="center"/>
    </xf>
    <xf numFmtId="49" fontId="36" fillId="0" borderId="0" xfId="0" applyNumberFormat="1" applyFont="1" applyFill="1" applyBorder="1" applyAlignment="1">
      <alignment horizontal="left" vertical="center" wrapText="1"/>
    </xf>
    <xf numFmtId="0" fontId="25" fillId="0" borderId="0" xfId="0" applyFont="1" applyAlignment="1">
      <alignment horizontal="left" vertical="center"/>
    </xf>
    <xf numFmtId="2" fontId="31" fillId="0" borderId="0" xfId="0" applyNumberFormat="1" applyFont="1" applyAlignment="1">
      <alignment horizontal="right" vertical="center"/>
    </xf>
    <xf numFmtId="0" fontId="32" fillId="0" borderId="0" xfId="0" applyFont="1" applyFill="1" applyBorder="1" applyAlignment="1">
      <alignment horizontal="right" vertical="center"/>
    </xf>
    <xf numFmtId="49" fontId="32" fillId="0" borderId="0" xfId="0" applyNumberFormat="1" applyFont="1" applyFill="1" applyBorder="1" applyAlignment="1">
      <alignment horizontal="left" vertical="center" wrapText="1"/>
    </xf>
    <xf numFmtId="0" fontId="37" fillId="0" borderId="0" xfId="0" applyFont="1"/>
    <xf numFmtId="0" fontId="32" fillId="0" borderId="0" xfId="0" applyFont="1" applyAlignment="1">
      <alignment horizontal="right" vertical="center"/>
    </xf>
    <xf numFmtId="0" fontId="32" fillId="0" borderId="0" xfId="0" applyFont="1" applyAlignment="1">
      <alignment horizontal="left" vertical="center"/>
    </xf>
    <xf numFmtId="0" fontId="32" fillId="0" borderId="0" xfId="0" applyFont="1" applyAlignment="1">
      <alignment horizontal="left" vertical="center" wrapText="1"/>
    </xf>
    <xf numFmtId="49" fontId="32" fillId="0" borderId="0" xfId="0" applyNumberFormat="1" applyFont="1" applyAlignment="1">
      <alignment horizontal="left" vertical="center" wrapText="1"/>
    </xf>
    <xf numFmtId="4" fontId="32" fillId="0" borderId="0" xfId="0" applyNumberFormat="1" applyFont="1" applyAlignment="1">
      <alignment horizontal="right" vertical="center"/>
    </xf>
    <xf numFmtId="4" fontId="32" fillId="0" borderId="0" xfId="0" applyNumberFormat="1" applyFont="1" applyAlignment="1">
      <alignment horizontal="right" vertical="center" wrapText="1"/>
    </xf>
    <xf numFmtId="4" fontId="32" fillId="0" borderId="0" xfId="0" applyNumberFormat="1" applyFont="1" applyAlignment="1">
      <alignment horizontal="right"/>
    </xf>
    <xf numFmtId="4" fontId="32" fillId="0" borderId="0" xfId="0" applyNumberFormat="1" applyFont="1" applyAlignment="1">
      <alignment horizontal="left"/>
    </xf>
    <xf numFmtId="0" fontId="32" fillId="0" borderId="0" xfId="0" applyFont="1" applyAlignment="1">
      <alignment horizontal="left"/>
    </xf>
    <xf numFmtId="0" fontId="32" fillId="0" borderId="0" xfId="0" applyFont="1" applyAlignment="1"/>
    <xf numFmtId="0" fontId="24" fillId="0" borderId="0" xfId="0" applyFont="1" applyAlignment="1">
      <alignment horizontal="right" vertical="center"/>
    </xf>
    <xf numFmtId="49" fontId="31" fillId="0" borderId="0" xfId="0" applyNumberFormat="1" applyFont="1" applyFill="1" applyAlignment="1">
      <alignment vertical="top" wrapText="1"/>
    </xf>
    <xf numFmtId="0" fontId="31" fillId="0" borderId="0" xfId="0" applyFont="1" applyFill="1" applyAlignment="1">
      <alignment horizontal="left" vertical="top" wrapText="1"/>
    </xf>
    <xf numFmtId="0" fontId="31" fillId="0" borderId="0" xfId="0" applyFont="1" applyFill="1" applyAlignment="1">
      <alignment horizontal="left" vertical="center"/>
    </xf>
    <xf numFmtId="49" fontId="26" fillId="0" borderId="0" xfId="19" applyNumberFormat="1" applyFont="1" applyAlignment="1">
      <alignment vertical="center"/>
    </xf>
    <xf numFmtId="4" fontId="32" fillId="0" borderId="0" xfId="0" applyNumberFormat="1" applyFont="1" applyAlignment="1">
      <alignment vertical="center"/>
    </xf>
    <xf numFmtId="4" fontId="30" fillId="0" borderId="0" xfId="0" applyNumberFormat="1" applyFont="1" applyAlignment="1">
      <alignment horizontal="right" vertical="center" wrapText="1"/>
    </xf>
    <xf numFmtId="4" fontId="30" fillId="0" borderId="0" xfId="0" applyNumberFormat="1" applyFont="1" applyAlignment="1">
      <alignment horizontal="center"/>
    </xf>
    <xf numFmtId="4" fontId="24" fillId="0" borderId="0" xfId="0" applyNumberFormat="1" applyFont="1" applyAlignment="1">
      <alignment horizontal="left"/>
    </xf>
    <xf numFmtId="0" fontId="24" fillId="0" borderId="0" xfId="0" applyFont="1" applyAlignment="1">
      <alignment horizontal="left"/>
    </xf>
    <xf numFmtId="0" fontId="24" fillId="0" borderId="0" xfId="0" applyFont="1" applyAlignment="1" applyProtection="1"/>
    <xf numFmtId="0" fontId="24" fillId="0" borderId="0" xfId="0" applyFont="1" applyAlignment="1"/>
    <xf numFmtId="4" fontId="30" fillId="0" borderId="0" xfId="0" applyNumberFormat="1" applyFont="1" applyAlignment="1">
      <alignment horizontal="right"/>
    </xf>
    <xf numFmtId="4" fontId="22" fillId="0" borderId="0" xfId="0" applyNumberFormat="1" applyFont="1" applyAlignment="1">
      <alignment horizontal="right"/>
    </xf>
    <xf numFmtId="0" fontId="22" fillId="0" borderId="0" xfId="0" applyFont="1" applyAlignment="1">
      <alignment horizontal="right"/>
    </xf>
    <xf numFmtId="4" fontId="38" fillId="0" borderId="0" xfId="0" applyNumberFormat="1" applyFont="1" applyBorder="1" applyAlignment="1">
      <alignment horizontal="left" vertical="center" wrapText="1"/>
    </xf>
    <xf numFmtId="4" fontId="26" fillId="0" borderId="0" xfId="0" applyNumberFormat="1" applyFont="1" applyAlignment="1">
      <alignment vertical="center" wrapText="1"/>
    </xf>
    <xf numFmtId="0" fontId="31" fillId="0" borderId="0" xfId="29" applyFont="1" applyFill="1" applyAlignment="1">
      <alignment horizontal="left" vertical="center"/>
    </xf>
    <xf numFmtId="0" fontId="39" fillId="0" borderId="0" xfId="29" applyFont="1"/>
    <xf numFmtId="0" fontId="39" fillId="0" borderId="0" xfId="29" applyFont="1" applyAlignment="1">
      <alignment vertical="center" wrapText="1"/>
    </xf>
    <xf numFmtId="4" fontId="39" fillId="0" borderId="0" xfId="29" applyNumberFormat="1" applyFont="1"/>
    <xf numFmtId="4" fontId="39" fillId="0" borderId="0" xfId="29" applyNumberFormat="1" applyFont="1" applyAlignment="1">
      <alignment vertical="center" wrapText="1"/>
    </xf>
    <xf numFmtId="0" fontId="31" fillId="0" borderId="0" xfId="29" applyFont="1" applyFill="1" applyAlignment="1">
      <alignment vertical="top"/>
    </xf>
    <xf numFmtId="0" fontId="31" fillId="0" borderId="0" xfId="29" applyFont="1" applyFill="1" applyAlignment="1">
      <alignment vertical="center"/>
    </xf>
    <xf numFmtId="0" fontId="37" fillId="0" borderId="0" xfId="29" applyFont="1" applyAlignment="1">
      <alignment vertical="center"/>
    </xf>
    <xf numFmtId="0" fontId="32" fillId="0" borderId="0" xfId="29" applyFont="1" applyAlignment="1">
      <alignment horizontal="right" vertical="center"/>
    </xf>
    <xf numFmtId="0" fontId="32" fillId="0" borderId="0" xfId="29" applyFont="1" applyAlignment="1">
      <alignment horizontal="left" vertical="center"/>
    </xf>
    <xf numFmtId="0" fontId="32" fillId="0" borderId="0" xfId="29" applyFont="1" applyAlignment="1">
      <alignment horizontal="left" vertical="center" wrapText="1"/>
    </xf>
    <xf numFmtId="0" fontId="32" fillId="0" borderId="0" xfId="29" applyFont="1" applyFill="1" applyBorder="1" applyAlignment="1">
      <alignment horizontal="right" vertical="center" wrapText="1"/>
    </xf>
    <xf numFmtId="4" fontId="32" fillId="0" borderId="0" xfId="29" applyNumberFormat="1" applyFont="1" applyFill="1" applyBorder="1" applyAlignment="1">
      <alignment horizontal="right" vertical="center" wrapText="1"/>
    </xf>
    <xf numFmtId="0" fontId="32" fillId="0" borderId="0" xfId="29" applyFont="1" applyAlignment="1"/>
    <xf numFmtId="0" fontId="27" fillId="0" borderId="0" xfId="29" applyFont="1" applyAlignment="1">
      <alignment vertical="center" wrapText="1"/>
    </xf>
    <xf numFmtId="165" fontId="32" fillId="0" borderId="0" xfId="29" applyNumberFormat="1" applyFont="1" applyFill="1" applyBorder="1" applyAlignment="1">
      <alignment horizontal="left" vertical="center" wrapText="1"/>
    </xf>
    <xf numFmtId="0" fontId="37" fillId="0" borderId="0" xfId="29" applyFont="1" applyFill="1" applyAlignment="1">
      <alignment horizontal="left" vertical="center"/>
    </xf>
    <xf numFmtId="0" fontId="37" fillId="0" borderId="0" xfId="29" applyFont="1" applyFill="1" applyAlignment="1">
      <alignment vertical="center"/>
    </xf>
    <xf numFmtId="0" fontId="39" fillId="0" borderId="0" xfId="29" applyFont="1" applyFill="1"/>
    <xf numFmtId="0" fontId="40" fillId="0" borderId="0" xfId="29" applyFont="1" applyAlignment="1">
      <alignment vertical="center"/>
    </xf>
    <xf numFmtId="49" fontId="26" fillId="0" borderId="0" xfId="0" applyNumberFormat="1" applyFont="1" applyAlignment="1">
      <alignment vertical="center" wrapText="1"/>
    </xf>
    <xf numFmtId="9" fontId="26" fillId="0" borderId="0" xfId="0" applyNumberFormat="1" applyFont="1"/>
    <xf numFmtId="0" fontId="26" fillId="0" borderId="0" xfId="0" applyFont="1" applyAlignment="1" applyProtection="1">
      <alignment vertical="top"/>
      <protection locked="0"/>
    </xf>
    <xf numFmtId="0" fontId="26" fillId="0" borderId="0" xfId="0" applyFont="1" applyProtection="1">
      <protection locked="0"/>
    </xf>
    <xf numFmtId="0" fontId="31" fillId="0" borderId="0" xfId="0" applyFont="1" applyFill="1" applyAlignment="1">
      <alignment horizontal="left" vertical="center" wrapText="1"/>
    </xf>
    <xf numFmtId="0" fontId="31" fillId="0" borderId="0" xfId="29" applyFont="1" applyFill="1" applyAlignment="1">
      <alignment horizontal="left" vertical="center" wrapText="1"/>
    </xf>
    <xf numFmtId="0" fontId="31" fillId="0" borderId="0" xfId="29" applyFont="1" applyFill="1" applyAlignment="1">
      <alignment horizontal="left" vertical="center"/>
    </xf>
    <xf numFmtId="0" fontId="31" fillId="0" borderId="0" xfId="0" applyFont="1" applyFill="1" applyAlignment="1">
      <alignment horizontal="left" vertical="top" wrapText="1"/>
    </xf>
    <xf numFmtId="0" fontId="37" fillId="0" borderId="0" xfId="29" applyFont="1" applyAlignment="1">
      <alignment horizontal="left" vertical="center" wrapText="1"/>
    </xf>
    <xf numFmtId="0" fontId="28" fillId="0" borderId="0" xfId="0" applyFont="1" applyFill="1" applyBorder="1" applyAlignment="1" applyProtection="1">
      <alignment horizontal="left" vertical="center"/>
    </xf>
    <xf numFmtId="4" fontId="33" fillId="0" borderId="0" xfId="0" applyNumberFormat="1" applyFont="1" applyAlignment="1">
      <alignment horizontal="right"/>
    </xf>
    <xf numFmtId="0" fontId="30" fillId="0" borderId="16" xfId="0" applyFont="1" applyFill="1" applyBorder="1" applyAlignment="1" applyProtection="1">
      <alignment horizontal="left"/>
      <protection locked="0"/>
    </xf>
    <xf numFmtId="49" fontId="31" fillId="0" borderId="0" xfId="0" applyNumberFormat="1" applyFont="1" applyFill="1" applyAlignment="1">
      <alignment horizontal="left" vertical="top" wrapText="1"/>
    </xf>
    <xf numFmtId="0" fontId="31" fillId="0" borderId="0" xfId="0" applyFont="1" applyFill="1" applyAlignment="1">
      <alignment horizontal="left" vertical="center"/>
    </xf>
  </cellXfs>
  <cellStyles count="30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_лот 68" xfId="18"/>
    <cellStyle name="Обычный_Форма 2" xfId="19"/>
    <cellStyle name="Обычный_Форма2" xfId="29"/>
    <cellStyle name="Плохой" xfId="20" builtinId="27" customBuiltin="1"/>
    <cellStyle name="Пояснение" xfId="21" builtinId="53" customBuiltin="1"/>
    <cellStyle name="Примечание" xfId="22" builtinId="10" customBuiltin="1"/>
    <cellStyle name="Связанная ячейка" xfId="23" builtinId="24" customBuiltin="1"/>
    <cellStyle name="Текст предупреждения" xfId="24" builtinId="11" customBuiltin="1"/>
    <cellStyle name="Финансовый" xfId="25" builtinId="3"/>
    <cellStyle name="Финансовый 2" xfId="28"/>
    <cellStyle name="Финансовый 3" xfId="27"/>
    <cellStyle name="Хороший" xfId="26" builtinId="26" customBuiltin="1"/>
  </cellStyles>
  <dxfs count="2">
    <dxf>
      <font>
        <b val="0"/>
        <i val="0"/>
        <strike val="0"/>
        <color theme="1"/>
      </font>
      <fill>
        <patternFill>
          <bgColor rgb="FFFF0000"/>
        </patternFill>
      </fill>
    </dxf>
    <dxf>
      <font>
        <b val="0"/>
        <i val="0"/>
        <strike val="0"/>
        <color theme="1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550" Type="http://schemas.openxmlformats.org/officeDocument/2006/relationships/worksheet" Target="worksheets/sheet550.xml"/><Relationship Id="rId551" Type="http://schemas.openxmlformats.org/officeDocument/2006/relationships/worksheet" Target="worksheets/sheet551.xml"/><Relationship Id="rId552" Type="http://schemas.openxmlformats.org/officeDocument/2006/relationships/worksheet" Target="worksheets/sheet552.xml"/><Relationship Id="rId547" Type="http://schemas.openxmlformats.org/officeDocument/2006/relationships/sharedStrings" Target="sharedStrings.xml"/><Relationship Id="rId548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50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551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sheet5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AQ51"/>
  <sheetViews>
    <sheetView zoomScale="55" zoomScaleNormal="55" zoomScaleSheetLayoutView="130" workbookViewId="0"/>
  </sheetViews>
  <sheetFormatPr defaultRowHeight="13.5" x14ac:dyDescent="0.25"/>
  <cols>
    <col min="1" max="1" width="4.85546875" style="16" customWidth="1"/>
    <col min="2" max="4" width="7.85546875" style="16" hidden="1" customWidth="1"/>
    <col min="5" max="5" width="20.140625" style="16" hidden="1" customWidth="1"/>
    <col min="6" max="6" width="16.28515625" style="16" customWidth="1"/>
    <col min="7" max="7" width="17.140625" style="16" customWidth="1"/>
    <col min="8" max="8" width="11.140625" style="16" customWidth="1"/>
    <col min="9" max="9" width="30.28515625" style="16" customWidth="1"/>
    <col min="10" max="10" width="38.7109375" style="44" customWidth="1"/>
    <col min="11" max="12" width="28.7109375" style="44" customWidth="1"/>
    <col min="13" max="13" width="15.7109375" style="44" customWidth="1"/>
    <col min="14" max="14" width="15.5703125" style="167" customWidth="1"/>
    <col min="15" max="15" width="23.7109375" style="44" customWidth="1"/>
    <col min="16" max="16" width="17.5703125" style="44" customWidth="1"/>
    <col min="17" max="19" width="15.5703125" style="44" customWidth="1"/>
    <col min="20" max="20" width="15.5703125" style="16" customWidth="1"/>
    <col min="21" max="21" width="15" style="16" customWidth="1"/>
    <col min="22" max="22" width="7.7109375" style="16" customWidth="1"/>
    <col min="23" max="23" width="12.85546875" style="16" customWidth="1"/>
    <col min="24" max="24" width="13" style="49" customWidth="1"/>
    <col min="25" max="25" width="13.28515625" style="44" customWidth="1"/>
    <col min="26" max="26" width="17.85546875" style="146" customWidth="1"/>
    <col min="27" max="27" width="88.7109375" style="146" customWidth="1"/>
    <col min="28" max="31" width="18.7109375" style="49" customWidth="1"/>
    <col min="32" max="33" width="24.28515625" style="49" customWidth="1"/>
    <col min="34" max="34" width="24.140625" style="16" customWidth="1"/>
    <col min="35" max="35" width="26" style="14" customWidth="1"/>
    <col min="36" max="36" width="20.140625" style="16" customWidth="1"/>
    <col min="37" max="37" width="33.42578125" style="16" hidden="1" customWidth="1"/>
    <col min="38" max="38" width="19.7109375" style="16" hidden="1" customWidth="1"/>
    <col min="39" max="42" width="9.140625" style="16" hidden="1" customWidth="1"/>
    <col min="43" max="43" width="9.140625" style="16" customWidth="1"/>
  </cols>
  <sheetData>
    <row r="1" spans="1:43" ht="27.4" customHeight="1">
      <c r="A1" t="s" s="1">
        <v>139 </v>
      </c>
      <c r="B1" s="2"/>
      <c r="C1" s="2"/>
      <c r="D1" s="2"/>
      <c r="E1" t="s" s="3">
        <v>2 </v>
      </c>
      <c r="F1" s="3"/>
      <c r="G1" s="4"/>
      <c r="H1" s="4"/>
      <c r="I1" s="4"/>
      <c r="J1" s="5"/>
      <c r="K1" s="5"/>
      <c r="L1" s="5"/>
      <c r="M1" s="5"/>
      <c r="N1" s="6"/>
      <c r="O1" s="5"/>
      <c r="P1" s="5"/>
      <c r="Q1" s="5"/>
      <c r="R1" s="5"/>
      <c r="S1" s="5"/>
      <c r="T1" s="4"/>
      <c r="U1" s="4"/>
      <c r="V1" s="4"/>
      <c r="W1" s="7"/>
      <c r="X1" s="8"/>
      <c r="Y1" s="9"/>
      <c r="Z1" s="10"/>
      <c r="AA1" s="10"/>
      <c r="AB1" s="11"/>
      <c r="AC1" s="11"/>
      <c r="AD1" s="11"/>
      <c r="AE1" s="11"/>
      <c r="AF1" s="12"/>
      <c r="AG1" s="12"/>
      <c r="AH1" s="13"/>
      <c r="AJ1" t="s" s="15">
        <v>3 </v>
      </c>
    </row>
    <row r="2" spans="1:43" ht="15">
      <c r="A2" s="17"/>
      <c r="B2" s="17"/>
      <c r="C2" s="17"/>
      <c r="D2" s="17"/>
      <c r="E2" s="7"/>
      <c r="F2" s="7"/>
      <c r="G2" s="4"/>
      <c r="H2" s="4"/>
      <c r="I2" s="4"/>
      <c r="J2" s="5"/>
      <c r="K2" s="5"/>
      <c r="L2" s="5"/>
      <c r="M2" s="5"/>
      <c r="N2" s="6"/>
      <c r="O2" s="5"/>
      <c r="P2" s="5"/>
      <c r="Q2" s="5"/>
      <c r="R2" s="5"/>
      <c r="S2" s="5"/>
      <c r="T2" s="4"/>
      <c r="U2" s="4"/>
      <c r="V2" s="4"/>
      <c r="W2" s="7"/>
      <c r="X2" s="8"/>
      <c r="Y2" s="9"/>
      <c r="Z2" s="10"/>
      <c r="AA2" s="10"/>
      <c r="AB2" s="11"/>
      <c r="AC2" s="11"/>
      <c r="AD2" s="11"/>
      <c r="AE2" s="11"/>
      <c r="AF2" s="18"/>
      <c r="AG2" s="18"/>
      <c r="AH2" s="13"/>
      <c r="AJ2" t="s" s="19">
        <v>4 </v>
      </c>
    </row>
    <row r="3" spans="1:43" ht="15.75">
      <c r="A3" t="s" s="176">
        <v>5 </v>
      </c>
      <c r="B3" s="176"/>
      <c r="C3" s="176"/>
      <c r="D3" s="176"/>
      <c r="E3" s="176"/>
      <c r="F3" s="176"/>
      <c r="G3" s="176"/>
      <c r="H3" s="176"/>
      <c r="I3" s="176"/>
      <c r="J3" s="176"/>
      <c r="K3" s="176"/>
      <c r="L3" s="176"/>
      <c r="M3" s="176"/>
      <c r="N3" s="176"/>
      <c r="O3" s="176"/>
      <c r="P3" s="176"/>
      <c r="Q3" s="176"/>
      <c r="R3" s="5"/>
      <c r="S3" s="5"/>
      <c r="T3" s="4"/>
      <c r="U3" s="4"/>
      <c r="V3" s="20"/>
      <c r="W3" s="7"/>
      <c r="X3" s="8"/>
      <c r="Y3" s="9"/>
      <c r="Z3" s="10"/>
      <c r="AA3" s="10"/>
      <c r="AB3" s="11"/>
      <c r="AC3" s="11"/>
      <c r="AD3" s="11"/>
      <c r="AE3" s="11"/>
      <c r="AF3" s="18"/>
      <c r="AG3" s="18"/>
      <c r="AH3" s="13"/>
      <c r="AI3" s="21"/>
    </row>
    <row r="4" spans="1:43">
      <c r="A4" s="22"/>
      <c r="B4" s="22"/>
      <c r="C4" s="22"/>
      <c r="D4" s="22"/>
      <c r="E4" s="7"/>
      <c r="F4" s="7"/>
      <c r="G4" s="4"/>
      <c r="H4" s="4"/>
      <c r="I4" s="4"/>
      <c r="J4" s="5"/>
      <c r="K4" s="5"/>
      <c r="L4" s="5"/>
      <c r="M4" s="5"/>
      <c r="N4" s="6"/>
      <c r="O4" s="5"/>
      <c r="P4" s="5"/>
      <c r="Q4" s="5"/>
      <c r="R4" s="5"/>
      <c r="S4" s="5"/>
      <c r="T4" s="4"/>
      <c r="U4" s="4"/>
      <c r="V4" s="4"/>
      <c r="W4" s="7"/>
      <c r="X4" s="8"/>
      <c r="Y4" s="9"/>
      <c r="Z4" s="10"/>
      <c r="AA4" s="10"/>
      <c r="AB4" s="11"/>
      <c r="AC4" s="11"/>
      <c r="AD4" s="11"/>
      <c r="AE4" s="11"/>
      <c r="AF4" s="18"/>
      <c r="AG4" s="18"/>
      <c r="AH4" s="13"/>
    </row>
    <row r="5" spans="1:43" ht="15.75">
      <c r="A5" t="s" s="23">
        <v>140 </v>
      </c>
      <c r="B5" s="23"/>
      <c r="C5" s="23"/>
      <c r="D5" s="23"/>
      <c r="E5" s="4"/>
      <c r="F5" s="23"/>
      <c r="G5" s="23"/>
      <c r="H5" s="4"/>
      <c r="I5" s="4"/>
      <c r="J5" s="5"/>
      <c r="K5" s="5"/>
      <c r="L5" s="5"/>
      <c r="M5" s="5"/>
      <c r="N5" s="6"/>
      <c r="O5" s="5"/>
      <c r="P5" s="5"/>
      <c r="Q5" s="5"/>
      <c r="R5" s="5"/>
      <c r="S5" s="5"/>
      <c r="T5" s="4"/>
      <c r="U5" s="4"/>
      <c r="V5" s="24"/>
      <c r="W5" s="7"/>
      <c r="X5" s="8"/>
      <c r="Y5" s="9"/>
      <c r="Z5" s="10"/>
      <c r="AA5" s="10"/>
      <c r="AB5" s="11"/>
      <c r="AC5" s="11"/>
      <c r="AD5" s="11"/>
      <c r="AE5" s="11"/>
      <c r="AF5" s="18"/>
      <c r="AG5" s="18"/>
      <c r="AH5" s="13"/>
    </row>
    <row r="6" spans="1:43" s="28" customFormat="1" ht="26.25" customHeight="1">
      <c r="A6" s="25"/>
      <c r="B6" s="26"/>
      <c r="C6" s="26"/>
      <c r="D6" s="26"/>
      <c r="E6" s="26"/>
      <c r="F6" s="26"/>
      <c r="G6" t="s" s="27">
        <v>7 </v>
      </c>
      <c r="H6" s="178"/>
      <c r="I6" s="178"/>
      <c r="J6" s="178"/>
      <c r="K6" s="178"/>
      <c r="L6" s="178"/>
      <c r="M6" s="178"/>
      <c r="N6" s="178"/>
      <c r="O6" s="178"/>
      <c r="P6" s="178"/>
      <c r="Q6" s="178"/>
      <c r="R6" s="178"/>
      <c r="S6" s="178"/>
      <c r="T6" s="178"/>
      <c r="U6" s="178"/>
      <c r="V6" s="178"/>
      <c r="W6" s="178"/>
      <c r="X6" s="178"/>
      <c r="Y6" s="178"/>
      <c r="Z6" s="178"/>
      <c r="AA6" s="178"/>
      <c r="AB6" s="178"/>
      <c r="AC6" s="178"/>
      <c r="AD6" s="178"/>
      <c r="AE6" s="178"/>
      <c r="AF6" s="178"/>
      <c r="AG6" s="178"/>
      <c r="AH6" s="178"/>
      <c r="AI6" s="14"/>
    </row>
    <row r="7" spans="1:43">
      <c r="A7" s="2"/>
      <c r="B7" s="2"/>
      <c r="C7" s="2"/>
      <c r="D7" s="2"/>
      <c r="E7" s="4"/>
      <c r="F7" s="4"/>
      <c r="G7" s="4"/>
      <c r="H7" s="4"/>
      <c r="I7" s="4"/>
      <c r="J7" s="5"/>
      <c r="K7" s="5"/>
      <c r="L7" s="5"/>
      <c r="M7" s="5"/>
      <c r="N7" s="6"/>
      <c r="O7" s="5"/>
      <c r="P7" s="5"/>
      <c r="Q7" s="5"/>
      <c r="R7" s="5"/>
      <c r="S7" s="5"/>
      <c r="T7" s="4"/>
      <c r="U7" s="4"/>
      <c r="V7" s="4"/>
      <c r="W7" s="7"/>
      <c r="X7" s="8"/>
      <c r="Y7" s="9"/>
      <c r="Z7" s="10"/>
      <c r="AA7" s="10"/>
      <c r="AB7" s="11"/>
      <c r="AC7" s="11"/>
      <c r="AD7" s="11"/>
      <c r="AE7" s="11"/>
      <c r="AF7" s="18"/>
      <c r="AG7" s="18"/>
      <c r="AH7" s="13"/>
    </row>
    <row r="8" spans="1:43" s="39" customFormat="1" ht="108">
      <c r="A8" t="s" s="29">
        <v>8 </v>
      </c>
      <c r="B8" t="s" s="30">
        <v>9 </v>
      </c>
      <c r="C8" t="s" s="30">
        <v>10 </v>
      </c>
      <c r="D8" t="s" s="30">
        <v>11 </v>
      </c>
      <c r="E8" t="s" s="30">
        <v>12 </v>
      </c>
      <c r="F8" t="s" s="29">
        <v>13 </v>
      </c>
      <c r="G8" t="s" s="29">
        <v>14 </v>
      </c>
      <c r="H8" t="s" s="29">
        <v>15 </v>
      </c>
      <c r="I8" t="s" s="29">
        <v>16 </v>
      </c>
      <c r="J8" t="s" s="29">
        <v>17 </v>
      </c>
      <c r="K8" t="s" s="29">
        <v>18 </v>
      </c>
      <c r="L8" t="s" s="31">
        <v>19 </v>
      </c>
      <c r="M8" t="s" s="31">
        <v>20 </v>
      </c>
      <c r="N8" t="s" s="32">
        <v>21 </v>
      </c>
      <c r="O8" t="s" s="29">
        <v>22 </v>
      </c>
      <c r="P8" t="s" s="31">
        <v>23 </v>
      </c>
      <c r="Q8" t="s" s="33">
        <v>24 </v>
      </c>
      <c r="R8" t="s" s="29">
        <v>25 </v>
      </c>
      <c r="S8" t="s" s="29">
        <v>26 </v>
      </c>
      <c r="T8" t="s" s="29">
        <v>27 </v>
      </c>
      <c r="U8" t="s" s="29">
        <v>28 </v>
      </c>
      <c r="V8" t="s" s="29">
        <v>29 </v>
      </c>
      <c r="W8" t="s" s="29">
        <v>30 </v>
      </c>
      <c r="X8" t="s" s="34">
        <v>31 </v>
      </c>
      <c r="Y8" t="s" s="29">
        <v>32 </v>
      </c>
      <c r="Z8" t="s" s="35">
        <v>33 </v>
      </c>
      <c r="AA8" t="s" s="29">
        <v>34 </v>
      </c>
      <c r="AB8" t="s" s="35">
        <v>141 </v>
      </c>
      <c r="AC8" t="s" s="35">
        <v>142 </v>
      </c>
      <c r="AD8" t="s" s="36">
        <v>143 </v>
      </c>
      <c r="AE8" t="s" s="37">
        <v>38 </v>
      </c>
      <c r="AF8" t="s" s="35">
        <v>144 </v>
      </c>
      <c r="AG8" t="s" s="38">
        <v>145 </v>
      </c>
      <c r="AH8" t="s" s="38">
        <v>146 </v>
      </c>
      <c r="AI8" t="s" s="38">
        <v>147 </v>
      </c>
      <c r="AJ8" t="s" s="31">
        <v>43 </v>
      </c>
      <c r="AK8" s="14"/>
    </row>
    <row r="9" spans="1:43" ht="20.25" customHeight="1">
      <c r="A9" s="29">
        <v>1</v>
      </c>
      <c r="B9" t="s" s="30">
        <v>9 </v>
      </c>
      <c r="C9" t="s" s="30">
        <v>10 </v>
      </c>
      <c r="D9" t="s" s="30">
        <v>11 </v>
      </c>
      <c r="E9" t="s" s="30">
        <v>12 </v>
      </c>
      <c r="F9" s="29">
        <v>2</v>
      </c>
      <c r="G9" s="29">
        <v>3</v>
      </c>
      <c r="H9" s="29">
        <v>4</v>
      </c>
      <c r="I9" s="29">
        <v>5</v>
      </c>
      <c r="J9" s="29">
        <v>6</v>
      </c>
      <c r="K9" s="29">
        <v>7</v>
      </c>
      <c r="L9" s="31">
        <v>8</v>
      </c>
      <c r="M9" s="31">
        <v>9</v>
      </c>
      <c r="N9" t="s" s="32">
        <v>44 </v>
      </c>
      <c r="O9" s="29">
        <v>10</v>
      </c>
      <c r="P9" t="s" s="31">
        <v>45 </v>
      </c>
      <c r="Q9" t="s" s="31">
        <v>46 </v>
      </c>
      <c r="R9" s="29">
        <v>11</v>
      </c>
      <c r="S9" s="29">
        <v>12</v>
      </c>
      <c r="T9" s="29">
        <v>13</v>
      </c>
      <c r="U9" s="29">
        <v>14</v>
      </c>
      <c r="V9" s="29">
        <v>15</v>
      </c>
      <c r="W9" s="29">
        <v>16</v>
      </c>
      <c r="X9" s="29">
        <v>17</v>
      </c>
      <c r="Y9" s="29">
        <v>18</v>
      </c>
      <c r="Z9" s="29">
        <v>19</v>
      </c>
      <c r="AA9" s="29">
        <v>20</v>
      </c>
      <c r="AB9" t="s" s="29">
        <v>47 </v>
      </c>
      <c r="AC9" s="29">
        <v>21</v>
      </c>
      <c r="AD9" s="31">
        <v>22</v>
      </c>
      <c r="AE9" s="31">
        <v>23</v>
      </c>
      <c r="AF9" s="29">
        <v>24</v>
      </c>
      <c r="AG9" s="29">
        <v>25</v>
      </c>
      <c r="AH9" s="29">
        <v>26</v>
      </c>
      <c r="AI9" s="29">
        <v>27</v>
      </c>
      <c r="AJ9" s="31">
        <v>28</v>
      </c>
      <c r="AL9" s="40"/>
      <c r="AM9" s="41"/>
      <c r="AN9" s="41"/>
      <c r="AO9" s="41"/>
      <c r="AP9" s="41"/>
      <c r="AQ9" s="41"/>
    </row>
    <row r="10" spans="1:43" ht="10.5" customHeight="1" hidden="1">
      <c r="A10" t="s" s="42">
        <v>48 </v>
      </c>
      <c r="B10" t="s" s="42">
        <v>49 </v>
      </c>
      <c r="C10" t="s" s="42">
        <v>50 </v>
      </c>
      <c r="D10" t="s" s="42">
        <v>51 </v>
      </c>
      <c r="E10" t="s" s="42">
        <v>52 </v>
      </c>
      <c r="F10" t="s" s="42">
        <v>53 </v>
      </c>
      <c r="G10" t="s" s="42">
        <v>54 </v>
      </c>
      <c r="H10" t="s" s="43">
        <v>55 </v>
      </c>
      <c r="I10" t="s" s="43">
        <v>56 </v>
      </c>
      <c r="J10" t="s" s="44">
        <v>57 </v>
      </c>
      <c r="K10" t="s" s="43">
        <v>58 </v>
      </c>
      <c r="L10" t="s" s="43">
        <v>59 </v>
      </c>
      <c r="M10" t="s" s="43">
        <v>60 </v>
      </c>
      <c r="N10" t="s" s="45">
        <v>61 </v>
      </c>
      <c r="O10" s="46"/>
      <c r="P10" t="s" s="43">
        <v>62 </v>
      </c>
      <c r="Q10" t="s" s="43">
        <v>63 </v>
      </c>
      <c r="R10" t="s" s="43">
        <v>64 </v>
      </c>
      <c r="S10" t="s" s="43">
        <v>65 </v>
      </c>
      <c r="T10" t="s" s="43">
        <v>66 </v>
      </c>
      <c r="U10" t="s" s="43">
        <v>67 </v>
      </c>
      <c r="V10" t="s" s="43">
        <v>68 </v>
      </c>
      <c r="W10" t="s" s="43">
        <v>69 </v>
      </c>
      <c r="X10" t="s" s="43">
        <v>70 </v>
      </c>
      <c r="Y10" t="s" s="43">
        <v>71 </v>
      </c>
      <c r="Z10" t="s" s="47">
        <v>72 </v>
      </c>
      <c r="AA10" t="s" s="44">
        <v>73 </v>
      </c>
      <c r="AB10" s="48"/>
      <c r="AC10" t="s" s="48">
        <v>74 </v>
      </c>
      <c r="AE10" s="50"/>
      <c r="AF10" t="s" s="51">
        <v>75 </v>
      </c>
      <c r="AG10" t="s" s="51">
        <v>76 </v>
      </c>
      <c r="AH10" t="s" s="51">
        <v>77 </v>
      </c>
      <c r="AI10" t="s" s="51">
        <v>78 </v>
      </c>
      <c r="AJ10" t="s" s="52">
        <v>79 </v>
      </c>
      <c r="AK10" t="s" s="52">
        <v>80 </v>
      </c>
      <c r="AL10" t="s" s="52">
        <v>81 </v>
      </c>
      <c r="AM10" s="52"/>
      <c r="AN10" t="s" s="50">
        <v>82 </v>
      </c>
      <c r="AO10" t="s" s="50">
        <v>83 </v>
      </c>
      <c r="AP10" t="s" s="50">
        <v>84 </v>
      </c>
      <c r="AQ10" s="41"/>
    </row>
    <row r="11" spans="1:43">
      <c r="A11" s="53"/>
      <c r="B11" s="53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4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41"/>
      <c r="AO11" s="41"/>
      <c r="AP11" s="41"/>
      <c r="AQ11" s="41"/>
    </row>
    <row r="12" spans="1:43" s="44" customFormat="1" ht="67.5">
      <c r="A12" s="53">
        <v>0000000001</v>
      </c>
      <c r="B12" s="53">
        <v>00001</v>
      </c>
      <c r="C12" s="55">
        <v>6000377341</v>
      </c>
      <c r="D12" t="s" s="55">
        <v>88 </v>
      </c>
      <c r="E12" s="53">
        <v>000000001004260977</v>
      </c>
      <c r="F12" t="s" s="56">
        <v>148 </v>
      </c>
      <c r="G12" t="s" s="57">
        <v>149 </v>
      </c>
      <c r="H12" s="57"/>
      <c r="I12" s="57"/>
      <c r="J12" t="s" s="57">
        <v>150 </v>
      </c>
      <c r="K12" t="s" s="58">
        <v>151 </v>
      </c>
      <c r="L12" s="59"/>
      <c r="M12" s="59"/>
      <c r="N12" s="60"/>
      <c r="O12" t="s" s="61">
        <v>152 </v>
      </c>
      <c r="P12" s="59"/>
      <c r="Q12" s="59"/>
      <c r="R12" t="s" s="61">
        <v>153 </v>
      </c>
      <c r="S12" t="s" s="61">
        <v>154 </v>
      </c>
      <c r="T12" t="s" s="61">
        <v>154 </v>
      </c>
      <c r="U12" s="61"/>
      <c r="V12" s="61"/>
      <c r="W12" t="s" s="53">
        <v>155 </v>
      </c>
      <c r="X12" t="s" s="53">
        <v>156 </v>
      </c>
      <c r="Y12" s="62">
        <v>12.000</v>
      </c>
      <c r="Z12" t="s" s="53">
        <v>157 </v>
      </c>
      <c r="AA12" t="s" s="57">
        <v>158 </v>
      </c>
      <c r="AB12" s="63">
        <v>4633.00</v>
      </c>
      <c r="AC12" s="63">
        <v>5652.26</v>
      </c>
      <c r="AD12" s="64"/>
      <c r="AE12" s="65">
        <v>0.220</v>
      </c>
      <c r="AF12" s="66">
        <f>round(round(AD12,2)*(1+IF(OR(AE12="НДС не облагается",AE12="Смешанный НДС"),0,AE12)),2)</f>
      </c>
      <c r="AG12" s="63">
        <f>round(Y12*round(AD12,2),2)</f>
      </c>
      <c r="AH12" s="63">
        <f>round(round(round(AD12,2)*Y12,2)*IF(OR(AE12="НДС не облагается",AE12="Смешанный НДС"),0,AE12),2)</f>
      </c>
      <c r="AI12" s="63">
        <f>round(AG12+AH12,2)</f>
      </c>
      <c r="AJ12" s="67"/>
      <c r="AK12" s="68">
        <f>AE12</f>
      </c>
      <c r="AL12" s="68"/>
      <c r="AM12" s="68"/>
      <c r="AN12" s="69">
        <f>round(AD12,2)</f>
      </c>
      <c r="AO12" s="69"/>
      <c r="AP12" s="70"/>
      <c r="AQ12" s="41"/>
    </row>
    <row r="13" spans="1:43" s="44" customFormat="1" ht="67.5">
      <c r="A13" s="53">
        <v>0000000002</v>
      </c>
      <c r="B13" s="53">
        <v>00002</v>
      </c>
      <c r="C13" s="55">
        <v>6000377341</v>
      </c>
      <c r="D13" t="s" s="55">
        <v>88 </v>
      </c>
      <c r="E13" s="53">
        <v>000000001004260977</v>
      </c>
      <c r="F13" t="s" s="56">
        <v>159 </v>
      </c>
      <c r="G13" t="s" s="57">
        <v>160 </v>
      </c>
      <c r="H13" s="57"/>
      <c r="I13" s="57"/>
      <c r="J13" t="s" s="57">
        <v>150 </v>
      </c>
      <c r="K13" t="s" s="58">
        <v>151 </v>
      </c>
      <c r="L13" s="59"/>
      <c r="M13" s="59"/>
      <c r="N13" s="60"/>
      <c r="O13" t="s" s="61">
        <v>152 </v>
      </c>
      <c r="P13" s="59"/>
      <c r="Q13" s="59"/>
      <c r="R13" t="s" s="61">
        <v>153 </v>
      </c>
      <c r="S13" t="s" s="61">
        <v>154 </v>
      </c>
      <c r="T13" t="s" s="61">
        <v>154 </v>
      </c>
      <c r="U13" s="61"/>
      <c r="V13" s="61"/>
      <c r="W13" t="s" s="53">
        <v>155 </v>
      </c>
      <c r="X13" t="s" s="53">
        <v>156 </v>
      </c>
      <c r="Y13" s="62">
        <v>10.000</v>
      </c>
      <c r="Z13" t="s" s="53">
        <v>157 </v>
      </c>
      <c r="AA13" t="s" s="57">
        <v>161 </v>
      </c>
      <c r="AB13" s="63">
        <v>4633.00</v>
      </c>
      <c r="AC13" s="63">
        <v>5652.26</v>
      </c>
      <c r="AD13" s="64"/>
      <c r="AE13" s="65">
        <v>0.220</v>
      </c>
      <c r="AF13" s="66">
        <f>round(round(AD13,2)*(1+IF(OR(AE13="НДС не облагается",AE13="Смешанный НДС"),0,AE13)),2)</f>
      </c>
      <c r="AG13" s="63">
        <f>round(Y13*round(AD13,2),2)</f>
      </c>
      <c r="AH13" s="63">
        <f>round(round(round(AD13,2)*Y13,2)*IF(OR(AE13="НДС не облагается",AE13="Смешанный НДС"),0,AE13),2)</f>
      </c>
      <c r="AI13" s="63">
        <f>round(AG13+AH13,2)</f>
      </c>
      <c r="AJ13" s="67"/>
      <c r="AK13" s="68">
        <f>AE13</f>
      </c>
      <c r="AL13" s="68"/>
      <c r="AM13" s="68"/>
      <c r="AN13" s="69">
        <f>round(AD13,2)</f>
      </c>
      <c r="AO13" s="69"/>
      <c r="AP13" s="70"/>
      <c r="AQ13" s="41"/>
    </row>
    <row r="14" spans="1:43" s="44" customFormat="1" ht="67.5">
      <c r="A14" s="53">
        <v>0000000003</v>
      </c>
      <c r="B14" s="53">
        <v>00003</v>
      </c>
      <c r="C14" s="55">
        <v>6000377341</v>
      </c>
      <c r="D14" t="s" s="55">
        <v>88 </v>
      </c>
      <c r="E14" s="53">
        <v>000000001004260977</v>
      </c>
      <c r="F14" t="s" s="56">
        <v>162 </v>
      </c>
      <c r="G14" t="s" s="57">
        <v>163 </v>
      </c>
      <c r="H14" s="57"/>
      <c r="I14" s="57"/>
      <c r="J14" t="s" s="57">
        <v>150 </v>
      </c>
      <c r="K14" t="s" s="58">
        <v>151 </v>
      </c>
      <c r="L14" s="59"/>
      <c r="M14" s="59"/>
      <c r="N14" s="60"/>
      <c r="O14" t="s" s="61">
        <v>152 </v>
      </c>
      <c r="P14" s="59"/>
      <c r="Q14" s="59"/>
      <c r="R14" t="s" s="61">
        <v>153 </v>
      </c>
      <c r="S14" t="s" s="61">
        <v>154 </v>
      </c>
      <c r="T14" t="s" s="61">
        <v>154 </v>
      </c>
      <c r="U14" s="61"/>
      <c r="V14" s="61"/>
      <c r="W14" t="s" s="53">
        <v>155 </v>
      </c>
      <c r="X14" t="s" s="53">
        <v>156 </v>
      </c>
      <c r="Y14" s="62">
        <v>46.000</v>
      </c>
      <c r="Z14" t="s" s="53">
        <v>157 </v>
      </c>
      <c r="AA14" t="s" s="57">
        <v>164 </v>
      </c>
      <c r="AB14" s="63">
        <v>4633.00</v>
      </c>
      <c r="AC14" s="63">
        <v>5652.26</v>
      </c>
      <c r="AD14" s="64"/>
      <c r="AE14" s="65">
        <v>0.220</v>
      </c>
      <c r="AF14" s="66">
        <f>round(round(AD14,2)*(1+IF(OR(AE14="НДС не облагается",AE14="Смешанный НДС"),0,AE14)),2)</f>
      </c>
      <c r="AG14" s="63">
        <f>round(Y14*round(AD14,2),2)</f>
      </c>
      <c r="AH14" s="63">
        <f>round(round(round(AD14,2)*Y14,2)*IF(OR(AE14="НДС не облагается",AE14="Смешанный НДС"),0,AE14),2)</f>
      </c>
      <c r="AI14" s="63">
        <f>round(AG14+AH14,2)</f>
      </c>
      <c r="AJ14" s="67"/>
      <c r="AK14" s="68">
        <f>AE14</f>
      </c>
      <c r="AL14" s="68"/>
      <c r="AM14" s="68"/>
      <c r="AN14" s="69">
        <f>round(AD14,2)</f>
      </c>
      <c r="AO14" s="69"/>
      <c r="AP14" s="70"/>
      <c r="AQ14" s="41"/>
    </row>
    <row r="15" spans="1:43" s="41" customFormat="1" ht="14.25">
      <c r="A15" s="84"/>
      <c r="B15" s="84"/>
      <c r="C15" s="84"/>
      <c r="D15" s="84"/>
      <c r="E15" s="85"/>
      <c r="F15" s="85"/>
      <c r="G15" s="86"/>
      <c r="H15" s="85"/>
      <c r="I15" s="85"/>
      <c r="J15" s="72"/>
      <c r="K15" s="86"/>
      <c r="L15" s="86"/>
      <c r="M15" s="86"/>
      <c r="N15" s="73"/>
      <c r="O15" s="72"/>
      <c r="P15" s="72"/>
      <c r="Q15" s="86"/>
      <c r="R15" s="86"/>
      <c r="S15" s="86"/>
      <c r="T15" s="86"/>
      <c r="U15" s="86"/>
      <c r="V15" s="86"/>
      <c r="W15" s="85"/>
      <c r="X15" s="87"/>
      <c r="Y15" s="88"/>
      <c r="Z15" s="89"/>
      <c r="AA15" s="89"/>
      <c r="AB15" s="87"/>
      <c r="AC15" s="79"/>
      <c r="AD15" s="87"/>
      <c r="AE15" s="79"/>
      <c r="AG15" s="90">
        <f>SUM(AG12:AG14)</f>
      </c>
      <c r="AH15" s="91">
        <f>SUM(AH12:AH14)</f>
      </c>
      <c r="AI15" s="92">
        <f>SUM(AI12:AI14)</f>
      </c>
      <c r="AJ15" s="82"/>
      <c r="AK15" s="93"/>
      <c r="AN15"/>
    </row>
    <row r="16" spans="1:43" s="95" customFormat="1" ht="18.75">
      <c r="A16" s="94"/>
      <c r="B16" s="94"/>
      <c r="C16" s="94"/>
      <c r="D16" s="94"/>
      <c r="F16" t="s" s="96">
        <v>107 </v>
      </c>
      <c r="G16" s="97"/>
      <c r="H16" s="97"/>
      <c r="I16" s="97"/>
      <c r="J16" s="72"/>
      <c r="L16" t="s" s="177">
        <f>AG15</f>
      </c>
      <c r="M16" s="177"/>
      <c r="N16" t="s" s="98">
        <v>165 </v>
      </c>
      <c r="O16" s="99"/>
    </row>
    <row r="17" spans="1:43" s="95" customFormat="1" ht="15">
      <c r="A17" s="108"/>
      <c r="B17" s="108"/>
      <c r="C17" s="108"/>
      <c r="D17" s="108"/>
      <c r="G17" s="97"/>
      <c r="H17" s="97"/>
      <c r="I17" s="97"/>
      <c r="J17" s="72"/>
      <c r="K17" s="97"/>
      <c r="L17" s="97"/>
      <c r="M17" s="109"/>
      <c r="N17" s="110"/>
      <c r="O17" s="111"/>
    </row>
    <row r="18" spans="1:43" s="95" customFormat="1" ht="18.75">
      <c r="A18" s="94"/>
      <c r="B18" s="94"/>
      <c r="C18" s="94"/>
      <c r="D18" s="94"/>
      <c r="F18" t="s" s="96">
        <v>110 </v>
      </c>
      <c r="G18" s="97"/>
      <c r="H18" s="97"/>
      <c r="I18" s="97"/>
      <c r="J18" s="72"/>
      <c r="L18" t="s" s="177">
        <f>AH15</f>
      </c>
      <c r="M18" s="177"/>
      <c r="N18" t="s" s="98">
        <v>165 </v>
      </c>
      <c r="O18" s="99"/>
    </row>
    <row r="19" spans="1:43" s="95" customFormat="1" ht="15">
      <c r="A19" s="113"/>
      <c r="B19" s="113"/>
      <c r="C19" s="113"/>
      <c r="D19" s="113"/>
      <c r="E19" s="113"/>
      <c r="F19" s="113"/>
      <c r="G19" s="97"/>
      <c r="H19" s="97"/>
      <c r="I19" s="97"/>
      <c r="J19" s="72"/>
      <c r="K19" s="97"/>
      <c r="L19" s="97"/>
      <c r="M19" s="109"/>
      <c r="N19" s="114"/>
      <c r="O19" s="97"/>
    </row>
    <row r="20" spans="1:43" s="95" customFormat="1" ht="18.75">
      <c r="A20" s="113"/>
      <c r="B20" s="113"/>
      <c r="C20" s="113"/>
      <c r="D20" s="113"/>
      <c r="E20" s="113"/>
      <c r="F20" t="s" s="96">
        <v>166 </v>
      </c>
      <c r="G20" s="115"/>
      <c r="H20" s="97"/>
      <c r="I20" s="116"/>
      <c r="J20" s="72"/>
      <c r="K20" s="97"/>
      <c r="L20" t="s" s="177">
        <f>AI15</f>
      </c>
      <c r="M20" s="177"/>
      <c r="N20" t="s" s="98">
        <v>165 </v>
      </c>
      <c r="O20" s="99"/>
    </row>
    <row r="21" spans="1:43" s="95" customFormat="1">
      <c r="A21" s="117"/>
      <c r="B21" s="117"/>
      <c r="C21" s="117"/>
      <c r="D21" s="117"/>
      <c r="E21" s="100"/>
      <c r="F21" s="100"/>
      <c r="G21" s="97"/>
      <c r="H21" s="97"/>
      <c r="I21" s="97"/>
      <c r="J21" s="72"/>
      <c r="K21" s="97"/>
      <c r="L21" s="97"/>
      <c r="M21" s="97"/>
      <c r="N21" s="118"/>
      <c r="O21" s="97"/>
    </row>
    <row r="22" spans="1:43" s="129" customFormat="1" ht="18.75">
      <c r="A22" t="s" s="119">
        <v>114 </v>
      </c>
      <c r="B22" s="94"/>
      <c r="C22" s="94"/>
      <c r="D22" s="94"/>
      <c r="E22" s="120"/>
      <c r="F22" s="120"/>
      <c r="G22" s="121"/>
      <c r="H22" s="121"/>
      <c r="I22" s="121"/>
      <c r="J22" s="122"/>
      <c r="K22" s="122"/>
      <c r="L22" s="122"/>
      <c r="M22" s="122"/>
      <c r="N22" s="123"/>
      <c r="O22" s="122"/>
      <c r="P22" s="122"/>
      <c r="Q22" s="86"/>
      <c r="R22" s="122"/>
      <c r="S22" s="122"/>
      <c r="T22" s="120"/>
      <c r="U22" s="120"/>
      <c r="V22" s="120"/>
      <c r="W22" s="120"/>
      <c r="X22" s="124"/>
      <c r="Y22" s="125"/>
      <c r="Z22" s="125"/>
    </row>
    <row r="23" spans="1:43" s="129" customFormat="1">
      <c r="A23" s="130"/>
      <c r="B23" s="130"/>
      <c r="C23" s="130"/>
      <c r="D23" s="130"/>
      <c r="E23" s="120"/>
      <c r="F23" s="120"/>
      <c r="G23" s="121"/>
      <c r="H23" s="121"/>
      <c r="I23" s="121"/>
      <c r="J23" s="122"/>
      <c r="K23" s="122"/>
      <c r="L23" s="122"/>
      <c r="M23" s="122"/>
      <c r="N23" s="123"/>
      <c r="O23" s="122"/>
      <c r="P23" s="122"/>
      <c r="Q23" s="86"/>
      <c r="R23" s="122"/>
      <c r="S23" s="122"/>
      <c r="T23" s="120"/>
      <c r="U23" s="120"/>
      <c r="V23" s="120"/>
      <c r="W23" s="120"/>
      <c r="X23" s="124"/>
      <c r="Y23" s="125"/>
      <c r="Z23" s="125"/>
    </row>
    <row r="24" spans="1:43" s="129" customFormat="1" ht="60.75" customHeight="1">
      <c r="A24" t="s" s="179">
        <v>115 </v>
      </c>
      <c r="B24" s="179"/>
      <c r="C24" s="179"/>
      <c r="D24" s="179"/>
      <c r="E24" s="179"/>
      <c r="F24" s="179"/>
      <c r="G24" s="179"/>
      <c r="H24" s="179"/>
      <c r="I24" s="179"/>
      <c r="J24" s="179"/>
      <c r="K24" s="179"/>
      <c r="L24" s="179"/>
      <c r="M24" s="179"/>
      <c r="N24" s="179"/>
      <c r="O24" s="179"/>
      <c r="P24" s="179"/>
      <c r="Q24" s="179"/>
      <c r="R24" s="179"/>
      <c r="S24" s="179"/>
      <c r="T24" s="179"/>
      <c r="U24" s="179"/>
      <c r="V24" s="179"/>
      <c r="W24" s="179"/>
      <c r="X24" s="179"/>
      <c r="Y24" s="179"/>
      <c r="Z24" s="179"/>
    </row>
    <row r="25" spans="1:43" s="129" customFormat="1" ht="18.75" hidden="1">
      <c r="A25" s="133"/>
      <c r="B25" s="133"/>
      <c r="C25" s="133"/>
      <c r="D25" s="133"/>
      <c r="E25" s="113"/>
      <c r="F25" s="113"/>
      <c r="G25" s="113"/>
      <c r="H25" s="113"/>
      <c r="I25" s="113"/>
      <c r="J25" s="113"/>
      <c r="K25" s="113"/>
      <c r="L25" s="113"/>
      <c r="M25" s="113"/>
      <c r="N25" s="134"/>
      <c r="O25" s="113"/>
      <c r="P25" s="113"/>
      <c r="Q25" s="113"/>
      <c r="R25" s="113"/>
      <c r="S25" s="113"/>
      <c r="T25" s="113"/>
      <c r="U25" s="113"/>
      <c r="V25" s="113"/>
      <c r="W25" s="113"/>
      <c r="X25" s="113"/>
      <c r="Y25" s="113"/>
      <c r="Z25" s="125"/>
    </row>
    <row r="26" spans="1:43" s="129" customFormat="1" ht="18.75" hidden="1">
      <c r="A26" s="133"/>
      <c r="B26" s="133"/>
      <c r="C26" s="133"/>
      <c r="D26" s="133"/>
      <c r="E26" s="120"/>
      <c r="F26" s="120"/>
      <c r="G26" s="121"/>
      <c r="H26" s="121"/>
      <c r="I26" s="121"/>
      <c r="J26" s="122"/>
      <c r="K26" s="122"/>
      <c r="L26" s="122"/>
      <c r="M26" s="122"/>
      <c r="N26" s="123"/>
      <c r="O26" s="122"/>
      <c r="P26" s="122"/>
      <c r="Q26" s="122"/>
      <c r="R26" s="122"/>
      <c r="S26" s="122"/>
      <c r="T26" s="120"/>
      <c r="U26" s="120"/>
      <c r="V26" s="120"/>
      <c r="W26" s="120"/>
      <c r="X26" s="124"/>
      <c r="Y26" s="125"/>
      <c r="Z26" s="125"/>
      <c r="AA26"/>
    </row>
    <row r="27" spans="1:43" s="129" customFormat="1" ht="18.75" hidden="1">
      <c r="A27" s="133"/>
      <c r="B27" s="133"/>
      <c r="C27" s="133"/>
      <c r="D27" s="133"/>
      <c r="E27" s="120"/>
      <c r="F27" s="120"/>
      <c r="G27" s="121"/>
      <c r="H27" s="121"/>
      <c r="I27" s="121"/>
      <c r="J27" s="122"/>
      <c r="K27" s="122"/>
      <c r="L27" s="122"/>
      <c r="M27" s="122"/>
      <c r="N27" s="123"/>
      <c r="O27" s="122"/>
      <c r="P27" s="122"/>
      <c r="Q27" s="122"/>
      <c r="R27" s="122"/>
      <c r="S27" s="122"/>
      <c r="T27" s="120"/>
      <c r="U27" s="120"/>
      <c r="V27" s="120"/>
      <c r="W27" s="120"/>
      <c r="X27" s="135"/>
      <c r="Y27" s="125"/>
      <c r="Z27" s="125"/>
      <c r="AB27"/>
    </row>
    <row r="28" spans="1:43" s="129" customFormat="1" ht="18.75" hidden="1">
      <c r="A28" s="133"/>
      <c r="B28" s="133"/>
      <c r="C28" s="133"/>
      <c r="D28" s="133"/>
      <c r="E28" s="120"/>
      <c r="F28" s="120"/>
      <c r="G28" s="121"/>
      <c r="H28" s="121"/>
      <c r="I28" s="121"/>
      <c r="J28" s="122"/>
      <c r="K28" s="122"/>
      <c r="L28" s="122"/>
      <c r="M28" s="122"/>
      <c r="N28" s="123"/>
      <c r="O28" s="122"/>
      <c r="P28" s="122"/>
      <c r="Q28" s="122"/>
      <c r="R28" s="122"/>
      <c r="S28" s="122"/>
      <c r="T28" s="120"/>
      <c r="U28" s="120"/>
      <c r="V28" s="120"/>
      <c r="W28" s="120"/>
      <c r="X28" s="135"/>
      <c r="Y28" s="125"/>
      <c r="Z28" s="125"/>
    </row>
    <row r="29" spans="1:43" s="141" customFormat="1" ht="60.75" customHeight="1">
      <c r="A29" t="s" s="171">
        <v>116 </v>
      </c>
      <c r="B29" s="171"/>
      <c r="C29" s="171"/>
      <c r="D29" s="171"/>
      <c r="E29" s="171"/>
      <c r="F29" s="171"/>
      <c r="G29" s="171"/>
      <c r="H29" s="171"/>
      <c r="I29" s="171"/>
      <c r="J29" s="171"/>
      <c r="K29" s="171"/>
      <c r="L29" s="171"/>
      <c r="M29" s="171"/>
      <c r="N29" s="171"/>
      <c r="O29" s="171"/>
      <c r="P29" s="171"/>
      <c r="Q29" s="171"/>
      <c r="R29" s="171"/>
      <c r="S29" s="171"/>
      <c r="T29" s="171"/>
      <c r="U29" s="171"/>
      <c r="V29" s="171"/>
      <c r="W29" s="171"/>
      <c r="X29" s="171"/>
      <c r="Y29" s="171"/>
      <c r="Z29" s="171"/>
    </row>
    <row r="30" spans="1:43" s="141" customFormat="1" ht="282.75" customHeight="1">
      <c r="A30" t="s" s="171">
        <v>117 </v>
      </c>
      <c r="B30" s="171"/>
      <c r="C30" s="171"/>
      <c r="D30" s="171"/>
      <c r="E30" s="171"/>
      <c r="F30" s="171"/>
      <c r="G30" s="171"/>
      <c r="H30" s="171"/>
      <c r="I30" s="171"/>
      <c r="J30" s="171"/>
      <c r="K30" s="171"/>
      <c r="L30" s="171"/>
      <c r="M30" s="171"/>
      <c r="N30" s="171"/>
      <c r="O30" s="171"/>
      <c r="P30" s="171"/>
      <c r="Q30" s="171"/>
      <c r="R30" s="171"/>
      <c r="S30" s="171"/>
      <c r="T30" s="171"/>
      <c r="U30" s="171"/>
      <c r="V30" s="171"/>
      <c r="W30" s="171"/>
      <c r="X30" s="171"/>
      <c r="Y30" s="171"/>
      <c r="Z30" s="171"/>
    </row>
    <row r="31" spans="1:43" s="141" customFormat="1" ht="81.75" customHeight="1">
      <c r="A31" t="s" s="171">
        <v>118 </v>
      </c>
      <c r="B31" s="171"/>
      <c r="C31" s="171"/>
      <c r="D31" s="171"/>
      <c r="E31" s="171"/>
      <c r="F31" s="171"/>
      <c r="G31" s="171"/>
      <c r="H31" s="171"/>
      <c r="I31" s="171"/>
      <c r="J31" s="171"/>
      <c r="K31" s="171"/>
      <c r="L31" s="171"/>
      <c r="M31" s="171"/>
      <c r="N31" s="171"/>
      <c r="O31" s="171"/>
      <c r="P31" s="171"/>
      <c r="Q31" s="171"/>
      <c r="R31" s="171"/>
      <c r="S31" s="171"/>
      <c r="T31" s="171"/>
      <c r="U31" s="171"/>
      <c r="V31" s="171"/>
      <c r="W31" s="171"/>
      <c r="X31" s="171"/>
      <c r="Y31" s="171"/>
      <c r="Z31" s="171"/>
    </row>
    <row r="32" spans="1:43" s="141" customFormat="1" ht="77.25" customHeight="1">
      <c r="A32" t="s" s="171">
        <v>119 </v>
      </c>
      <c r="B32" s="180"/>
      <c r="C32" s="180"/>
      <c r="D32" s="180"/>
      <c r="E32" s="180"/>
      <c r="F32" s="180"/>
      <c r="G32" s="180"/>
      <c r="H32" s="180"/>
      <c r="I32" s="180"/>
      <c r="J32" s="180"/>
      <c r="K32" s="180"/>
      <c r="L32" s="180"/>
      <c r="M32" s="180"/>
      <c r="N32" s="180"/>
      <c r="O32" s="180"/>
      <c r="P32" s="180"/>
      <c r="Q32" s="180"/>
      <c r="R32" s="180"/>
      <c r="S32" s="180"/>
      <c r="T32" s="180"/>
      <c r="U32" s="180"/>
      <c r="V32" s="180"/>
      <c r="W32" s="180"/>
      <c r="X32" s="180"/>
      <c r="Y32" s="180"/>
      <c r="Z32" s="180"/>
    </row>
    <row r="33" spans="1:43" s="129" customFormat="1" ht="45" customHeight="1">
      <c r="A33" t="s" s="171">
        <v>120 </v>
      </c>
      <c r="B33" s="171"/>
      <c r="C33" s="171"/>
      <c r="D33" s="171"/>
      <c r="E33" s="171"/>
      <c r="F33" s="171"/>
      <c r="G33" s="171"/>
      <c r="H33" s="171"/>
      <c r="I33" s="171"/>
      <c r="J33" s="171"/>
      <c r="K33" s="171"/>
      <c r="L33" s="171"/>
      <c r="M33" s="171"/>
      <c r="N33" s="171"/>
      <c r="O33" s="171"/>
      <c r="P33" s="171"/>
      <c r="Q33" s="171"/>
      <c r="R33" s="171"/>
      <c r="S33" s="171"/>
      <c r="T33" s="171"/>
      <c r="U33" s="171"/>
      <c r="V33" s="171"/>
      <c r="W33" s="171"/>
      <c r="X33" s="171"/>
      <c r="Y33" s="171"/>
      <c r="Z33" s="171"/>
    </row>
    <row r="34" spans="1:43" ht="25.5" customHeight="1">
      <c r="A34" t="s" s="171">
        <v>121 </v>
      </c>
      <c r="B34" s="171"/>
      <c r="C34" s="171"/>
      <c r="D34" s="171"/>
      <c r="E34" s="171"/>
      <c r="F34" s="171"/>
      <c r="G34" s="171"/>
      <c r="H34" s="171"/>
      <c r="I34" s="171"/>
      <c r="J34" s="171"/>
      <c r="K34" s="171"/>
      <c r="L34" s="171"/>
      <c r="M34" s="171"/>
      <c r="N34" s="171"/>
      <c r="O34" s="171"/>
      <c r="P34" s="171"/>
      <c r="Q34" s="171"/>
      <c r="R34" s="171"/>
      <c r="S34" s="171"/>
      <c r="T34" s="171"/>
      <c r="U34" s="171"/>
      <c r="V34" s="171"/>
      <c r="W34" s="171"/>
      <c r="X34" s="171"/>
      <c r="Y34" s="171"/>
      <c r="Z34" s="171"/>
    </row>
    <row r="35" spans="1:43" ht="42.75" customHeight="1">
      <c r="A35" t="s" s="171">
        <v>122 </v>
      </c>
      <c r="B35" s="171"/>
      <c r="C35" s="171"/>
      <c r="D35" s="171"/>
      <c r="E35" s="171"/>
      <c r="F35" s="171"/>
      <c r="G35" s="171"/>
      <c r="H35" s="171"/>
      <c r="I35" s="171"/>
      <c r="J35" s="171"/>
      <c r="K35" s="171"/>
      <c r="L35" s="171"/>
      <c r="M35" s="171"/>
      <c r="N35" s="171"/>
      <c r="O35" s="171"/>
      <c r="P35" s="171"/>
      <c r="Q35" s="171"/>
      <c r="R35" s="171"/>
      <c r="S35" s="171"/>
      <c r="T35" s="171"/>
      <c r="U35" s="171"/>
      <c r="V35" s="171"/>
      <c r="W35" s="171"/>
      <c r="X35" s="171"/>
      <c r="Y35" s="171"/>
      <c r="Z35" s="171"/>
    </row>
    <row r="36" spans="1:43" ht="18.75">
      <c r="A36" t="s" s="171">
        <v>123 </v>
      </c>
      <c r="B36" s="171"/>
      <c r="C36" s="171"/>
      <c r="D36" s="171"/>
      <c r="E36" s="171"/>
      <c r="F36" s="171"/>
      <c r="G36" s="171"/>
      <c r="H36" s="171"/>
      <c r="I36" s="171"/>
      <c r="J36" s="171"/>
      <c r="K36" s="171"/>
      <c r="L36" s="171"/>
      <c r="M36" s="171"/>
      <c r="N36" s="171"/>
      <c r="O36" s="171"/>
      <c r="P36" s="171"/>
      <c r="Q36" s="171"/>
      <c r="R36" s="171"/>
      <c r="S36" s="171"/>
      <c r="T36" s="171"/>
      <c r="U36" s="171"/>
      <c r="V36" s="171"/>
      <c r="W36" s="171"/>
      <c r="X36" s="171"/>
      <c r="Y36" s="171"/>
      <c r="Z36" s="171"/>
    </row>
    <row r="37" spans="1:43" ht="99" customHeight="1">
      <c r="A37" t="s" s="174">
        <v>124 </v>
      </c>
      <c r="B37" s="174"/>
      <c r="C37" s="174"/>
      <c r="D37" s="174"/>
      <c r="E37" s="174"/>
      <c r="F37" s="174"/>
      <c r="G37" s="174"/>
      <c r="H37" s="174"/>
      <c r="I37" s="174"/>
      <c r="J37" s="174"/>
      <c r="K37" s="174"/>
      <c r="L37" s="174"/>
      <c r="M37" s="174"/>
      <c r="N37" s="174"/>
      <c r="O37" s="174"/>
      <c r="P37" s="174"/>
      <c r="Q37" s="174"/>
      <c r="R37" s="174"/>
      <c r="S37" s="174"/>
      <c r="T37" s="174"/>
      <c r="U37" s="174"/>
      <c r="V37" s="174"/>
      <c r="W37" s="174"/>
      <c r="X37" s="174"/>
      <c r="Y37" s="174"/>
      <c r="Z37" s="174"/>
    </row>
    <row r="38" spans="1:43" ht="129.75" customHeight="1">
      <c r="A38" t="s" s="172">
        <v>125 </v>
      </c>
      <c r="B38" s="173"/>
      <c r="C38" s="173"/>
      <c r="D38" s="173"/>
      <c r="E38" s="173"/>
      <c r="F38" s="173"/>
      <c r="G38" s="173"/>
      <c r="H38" s="173"/>
      <c r="I38" s="173"/>
      <c r="J38" s="173"/>
      <c r="K38" s="173"/>
      <c r="L38" s="173"/>
      <c r="M38" s="173"/>
      <c r="N38" s="173"/>
      <c r="O38" s="173"/>
      <c r="P38" s="173"/>
      <c r="Q38" s="173"/>
      <c r="R38" s="173"/>
      <c r="S38" s="173"/>
      <c r="T38" s="173"/>
      <c r="U38" s="173"/>
      <c r="V38" s="173"/>
      <c r="W38" s="173"/>
      <c r="X38" s="173"/>
      <c r="Y38" s="173"/>
      <c r="Z38" s="173"/>
    </row>
    <row r="39" spans="1:43" ht="22.5" customHeight="1">
      <c r="A39" t="s" s="147">
        <v>126 </v>
      </c>
      <c r="B39" s="147"/>
      <c r="C39" s="147"/>
      <c r="D39" s="147"/>
      <c r="E39" s="148"/>
      <c r="F39" s="148"/>
      <c r="G39" s="148"/>
      <c r="H39" s="148"/>
      <c r="I39" s="148"/>
      <c r="J39" s="149"/>
      <c r="K39" s="149"/>
      <c r="L39" s="149"/>
      <c r="M39" s="149"/>
      <c r="N39" s="149"/>
      <c r="O39" s="149"/>
      <c r="P39" s="149"/>
      <c r="Q39" s="149"/>
      <c r="R39" s="86"/>
      <c r="S39" s="149"/>
      <c r="T39" s="149"/>
      <c r="U39" s="149"/>
      <c r="V39" s="148"/>
      <c r="W39" s="148"/>
      <c r="X39" s="148"/>
      <c r="Y39" s="148"/>
      <c r="Z39" s="150"/>
    </row>
    <row r="40" spans="1:43" ht="22.5" customHeight="1">
      <c r="A40" t="s" s="147">
        <v>127 </v>
      </c>
      <c r="B40" s="152"/>
      <c r="C40" s="152"/>
      <c r="D40" s="152"/>
      <c r="E40" s="152"/>
      <c r="F40" s="152"/>
      <c r="G40" s="152"/>
      <c r="H40" s="152"/>
      <c r="I40" s="152"/>
      <c r="J40" s="152"/>
      <c r="K40" s="152"/>
      <c r="L40" s="152"/>
      <c r="M40" s="152"/>
      <c r="N40" s="152"/>
      <c r="O40" s="152"/>
      <c r="P40" s="152"/>
      <c r="Q40" s="152"/>
      <c r="R40" s="152"/>
      <c r="S40" s="152"/>
      <c r="T40" s="152"/>
      <c r="U40" s="152"/>
      <c r="V40" s="152"/>
      <c r="W40" s="152"/>
      <c r="X40" s="152"/>
      <c r="Y40" s="152"/>
      <c r="Z40" s="152"/>
    </row>
    <row r="41" spans="1:43" ht="22.5" customHeight="1">
      <c r="A41" t="s" s="147">
        <v>128 </v>
      </c>
      <c r="B41" s="153"/>
      <c r="C41" s="153"/>
      <c r="D41" s="153"/>
      <c r="E41" s="153"/>
      <c r="F41" s="153"/>
      <c r="G41" s="153"/>
      <c r="H41" s="153"/>
      <c r="I41" s="153"/>
      <c r="J41" s="153"/>
      <c r="K41" s="153"/>
      <c r="L41" s="153"/>
      <c r="M41" s="153"/>
      <c r="N41" s="153"/>
      <c r="O41" s="153"/>
      <c r="P41" s="153"/>
      <c r="Q41" s="153"/>
      <c r="R41" s="153"/>
      <c r="S41" s="153"/>
      <c r="T41" s="153"/>
      <c r="U41" s="153"/>
      <c r="V41" s="153"/>
      <c r="W41" s="153"/>
      <c r="X41" s="153"/>
      <c r="Y41" s="153"/>
      <c r="Z41" s="153"/>
    </row>
    <row r="42" spans="1:43" ht="22.5" customHeight="1">
      <c r="A42" t="s" s="147">
        <v>129 </v>
      </c>
      <c r="B42" s="153"/>
      <c r="C42" s="153"/>
      <c r="D42" s="153"/>
      <c r="E42" s="153"/>
      <c r="F42" s="153"/>
      <c r="G42" s="153"/>
      <c r="H42" s="153"/>
      <c r="I42" s="153"/>
      <c r="J42" s="153"/>
      <c r="K42" s="153"/>
      <c r="L42" s="153"/>
      <c r="M42" s="153"/>
      <c r="N42" s="153"/>
      <c r="O42" s="153"/>
      <c r="P42" s="153"/>
      <c r="Q42" s="153"/>
      <c r="R42" s="153"/>
      <c r="S42" s="153"/>
      <c r="T42" s="153"/>
      <c r="U42" s="153"/>
      <c r="V42" s="153"/>
      <c r="W42" s="153"/>
      <c r="X42" s="153"/>
      <c r="Y42" s="153"/>
      <c r="Z42" s="153"/>
    </row>
    <row r="43" spans="1:43" ht="22.5" customHeight="1">
      <c r="A43" t="s" s="147">
        <v>130 </v>
      </c>
      <c r="B43" s="153"/>
      <c r="C43" s="153"/>
      <c r="D43" s="153"/>
      <c r="E43" s="153"/>
      <c r="F43" s="153"/>
      <c r="G43" s="153"/>
      <c r="H43" s="153"/>
      <c r="I43" s="153"/>
      <c r="J43" s="153"/>
      <c r="K43" s="153"/>
      <c r="L43" s="153"/>
      <c r="M43" s="153"/>
      <c r="N43" s="153"/>
      <c r="O43" s="153"/>
      <c r="P43" s="153"/>
      <c r="Q43" s="153"/>
      <c r="R43" s="153"/>
      <c r="S43" s="153"/>
      <c r="T43" s="153"/>
      <c r="U43" s="153"/>
      <c r="V43" s="153"/>
      <c r="W43" s="153"/>
      <c r="X43" s="153"/>
      <c r="Y43" s="153"/>
      <c r="Z43" s="153"/>
    </row>
    <row r="44" spans="1:43" ht="22.5" customHeight="1">
      <c r="A44" t="s" s="147">
        <v>131 </v>
      </c>
      <c r="B44" s="153"/>
      <c r="C44" s="153"/>
      <c r="D44" s="153"/>
      <c r="E44" s="153"/>
      <c r="F44" s="153"/>
      <c r="G44" s="153"/>
      <c r="H44" s="153"/>
      <c r="I44" s="153"/>
      <c r="J44" s="153"/>
      <c r="K44" s="153"/>
      <c r="L44" s="153"/>
      <c r="M44" s="153"/>
      <c r="N44" s="153"/>
      <c r="O44" s="153"/>
      <c r="P44" s="153"/>
      <c r="Q44" s="153"/>
      <c r="R44" s="153"/>
      <c r="S44" s="153"/>
      <c r="T44" s="153"/>
      <c r="U44" s="153"/>
      <c r="V44" s="153"/>
      <c r="W44" s="153"/>
      <c r="X44" s="153"/>
      <c r="Y44" s="153"/>
      <c r="Z44" s="153"/>
    </row>
    <row r="45" spans="1:43" ht="22.5" customHeight="1">
      <c r="A45" t="s" s="147">
        <v>132 </v>
      </c>
      <c r="B45" s="154"/>
      <c r="C45" s="147"/>
      <c r="D45" s="147"/>
      <c r="E45" s="155"/>
      <c r="F45" s="155"/>
      <c r="G45" s="156"/>
      <c r="H45" s="156"/>
      <c r="I45" s="156"/>
      <c r="J45" s="157"/>
      <c r="K45" s="157"/>
      <c r="L45" s="157"/>
      <c r="M45" s="157"/>
      <c r="N45" s="157"/>
      <c r="O45" s="157"/>
      <c r="P45" s="157"/>
      <c r="Q45" s="157"/>
      <c r="R45" s="86"/>
      <c r="S45" s="157"/>
      <c r="T45" s="157"/>
      <c r="U45" s="157"/>
      <c r="V45" s="155"/>
      <c r="W45" s="155"/>
      <c r="X45" s="155"/>
      <c r="Y45" s="158"/>
      <c r="Z45" s="159"/>
    </row>
    <row r="46" spans="1:43" ht="22.5" customHeight="1">
      <c r="A46" t="s" s="147">
        <v>133 </v>
      </c>
      <c r="B46" s="161"/>
      <c r="C46" s="147"/>
      <c r="D46" s="147"/>
      <c r="E46" s="148"/>
      <c r="F46" s="148"/>
      <c r="G46" s="148"/>
      <c r="H46" s="148"/>
      <c r="I46" s="148"/>
      <c r="J46" s="148"/>
      <c r="K46" s="148"/>
      <c r="L46" s="148"/>
      <c r="M46" s="148"/>
      <c r="N46" s="148"/>
      <c r="O46" s="148"/>
      <c r="P46" s="148"/>
      <c r="Q46" s="148"/>
      <c r="R46" s="86"/>
      <c r="S46" s="148"/>
      <c r="T46" s="148"/>
      <c r="U46" s="148"/>
      <c r="V46" s="148"/>
      <c r="W46" s="148"/>
      <c r="X46" s="148"/>
      <c r="Y46" s="159"/>
      <c r="Z46" s="162"/>
    </row>
    <row r="47" spans="1:43" ht="22.5" customHeight="1">
      <c r="A47" t="s" s="163">
        <v>134 </v>
      </c>
      <c r="B47" s="164"/>
      <c r="C47" s="164"/>
      <c r="D47" s="164"/>
      <c r="E47" s="164"/>
      <c r="F47" s="164"/>
      <c r="G47" s="147"/>
      <c r="H47" s="147"/>
      <c r="I47" s="147"/>
      <c r="J47" s="147"/>
      <c r="K47" s="165"/>
      <c r="L47" s="165"/>
      <c r="M47" s="165"/>
      <c r="N47" s="165"/>
      <c r="O47" s="165"/>
      <c r="P47" s="165"/>
      <c r="Q47" s="165"/>
      <c r="R47" s="86"/>
      <c r="S47" s="165"/>
      <c r="T47" s="165"/>
      <c r="U47" s="165"/>
      <c r="V47" s="165"/>
      <c r="W47" s="165"/>
      <c r="X47" s="165"/>
      <c r="Y47" s="165"/>
      <c r="Z47" s="165"/>
    </row>
    <row r="48" spans="1:43" ht="22.5" customHeight="1">
      <c r="A48" t="s" s="163">
        <v>135 </v>
      </c>
      <c r="B48" s="164"/>
      <c r="C48" s="164"/>
      <c r="D48" s="164"/>
      <c r="E48" s="164"/>
      <c r="F48" s="164"/>
      <c r="G48" s="164"/>
      <c r="H48" s="164"/>
      <c r="I48" s="164"/>
      <c r="J48" s="164"/>
      <c r="K48" s="164"/>
      <c r="L48" s="164"/>
      <c r="M48" s="164"/>
      <c r="N48" s="164"/>
      <c r="O48" s="164"/>
      <c r="P48" s="164"/>
      <c r="Q48" s="164"/>
      <c r="R48" s="164"/>
      <c r="S48" s="164"/>
      <c r="T48" s="164"/>
      <c r="U48" s="164"/>
      <c r="V48" s="164"/>
      <c r="W48" s="164"/>
      <c r="X48" s="164"/>
      <c r="Y48" s="164"/>
      <c r="Z48" s="164"/>
    </row>
    <row r="49" spans="1:43" ht="22.5" customHeight="1">
      <c r="A49" t="s" s="163">
        <v>136 </v>
      </c>
      <c r="B49" s="164"/>
      <c r="C49" s="164"/>
      <c r="D49" s="164"/>
      <c r="E49" s="164"/>
      <c r="F49" s="164"/>
      <c r="G49" s="164"/>
      <c r="H49" s="164"/>
      <c r="I49" s="164"/>
      <c r="J49" s="164"/>
      <c r="K49" s="164"/>
      <c r="L49" s="164"/>
      <c r="M49" s="164"/>
      <c r="N49" s="164"/>
      <c r="O49" s="164"/>
      <c r="P49" s="164"/>
      <c r="Q49" s="164"/>
      <c r="R49" s="164"/>
      <c r="S49" s="164"/>
      <c r="T49" s="164"/>
      <c r="U49" s="164"/>
      <c r="V49" s="164"/>
      <c r="W49" s="164"/>
      <c r="X49" s="164"/>
      <c r="Y49" s="164"/>
      <c r="Z49" s="164"/>
    </row>
    <row r="50" spans="1:43" ht="40.5" customHeight="1">
      <c r="A50" t="s" s="175">
        <v>137 </v>
      </c>
      <c r="B50" s="175"/>
      <c r="C50" s="175"/>
      <c r="D50" s="175"/>
      <c r="E50" s="175"/>
      <c r="F50" s="175"/>
      <c r="G50" s="175"/>
      <c r="H50" s="175"/>
      <c r="I50" s="175"/>
      <c r="J50" s="175"/>
      <c r="K50" s="175"/>
      <c r="L50" s="175"/>
      <c r="M50" s="175"/>
      <c r="N50" s="175"/>
      <c r="O50" s="175"/>
      <c r="P50" s="175"/>
      <c r="Q50" s="175"/>
      <c r="R50" s="175"/>
      <c r="S50" s="175"/>
      <c r="T50" s="175"/>
      <c r="U50" s="175"/>
      <c r="V50" s="175"/>
      <c r="W50" s="175"/>
      <c r="X50" s="175"/>
      <c r="Y50" s="175"/>
      <c r="Z50" s="175"/>
    </row>
    <row r="51" spans="1:43" ht="40.5" customHeight="1">
      <c r="A51" t="s" s="175">
        <v>138 </v>
      </c>
      <c r="B51" s="175"/>
      <c r="C51" s="175"/>
      <c r="D51" s="175"/>
      <c r="E51" s="175"/>
      <c r="F51" s="175"/>
      <c r="G51" s="175"/>
      <c r="H51" s="175"/>
      <c r="I51" s="175"/>
      <c r="J51" s="175"/>
      <c r="K51" s="175"/>
      <c r="L51" s="175"/>
      <c r="M51" s="175"/>
      <c r="N51" s="175"/>
      <c r="O51" s="175"/>
      <c r="P51" s="175"/>
      <c r="Q51" s="175"/>
      <c r="R51" s="175"/>
      <c r="S51" s="175"/>
      <c r="T51" s="175"/>
      <c r="U51" s="175"/>
      <c r="V51" s="175"/>
      <c r="W51" s="175"/>
      <c r="X51" s="175"/>
      <c r="Y51" s="175"/>
      <c r="Z51" s="175"/>
    </row>
  </sheetData>
  <sheetProtection password="8541" sheet="1" formatColumns="0" formatRows="0" sort="0" autoFilter="0" objects="1" scenarios="1"/>
  <protectedRanges>
    <protectedRange sqref="E29:I31" name="Диапазон4_2"/>
    <protectedRange sqref="E28:J28" name="Диапазон4_1_1"/>
    <protectedRange sqref="AD85 G85:J85 B32:J32 X32:AB32 X85:AB85 AD32" name="Диапазон4_3_1"/>
    <protectedRange sqref="B87:F87" name="Диапазон4_3_1_2"/>
  </protectedRanges>
  <autoFilter ref="A11:AH11"/>
  <customSheetViews>
    <customSheetView guid="{905C024C-588D-4BF4-AB2F-168CC7D88892}" fitToPage="1" hiddenRows="1" hiddenColumns="1">
      <pageMargins left="0.19685039370078741" right="0.19685039370078741" top="0.19685039370078741" bottom="0.39370078740157483" header="0.51181102362204722" footer="0.19685039370078741"/>
      <pageSetup paperSize="9" scale="47" fitToHeight="0" orientation="landscape" r:id="rId1"/>
      <headerFooter alignWithMargins="0">
        <oddFooter>Страница &amp;P из &amp;N</oddFooter>
      </headerFooter>
    </customSheetView>
  </customSheetViews>
  <mergeCells count="18">
    <mergeCell ref="A3:Q3"/>
    <mergeCell ref="H6:AH6"/>
    <mergeCell ref="L16:M16"/>
    <mergeCell ref="L18:M18"/>
    <mergeCell ref="L20:M20"/>
    <mergeCell ref="A34:Z34"/>
    <mergeCell ref="A35:Z35"/>
    <mergeCell ref="A24:Z24"/>
    <mergeCell ref="A29:Z29"/>
    <mergeCell ref="A30:Z30"/>
    <mergeCell ref="A32:Z32"/>
    <mergeCell ref="A33:Z33"/>
    <mergeCell ref="A31:Z31"/>
    <mergeCell ref="A36:Z36"/>
    <mergeCell ref="A38:Z38"/>
    <mergeCell ref="A37:Z37"/>
    <mergeCell ref="A51:Z51"/>
    <mergeCell ref="A50:Z50"/>
  </mergeCells>
  <phoneticPr fontId="3" type="noConversion"/>
  <conditionalFormatting sqref="AF12:AF50000">
    <cfRule type="cellIs" dxfId="1" priority="1" operator="greaterThan">
      <formula>AC12</formula>
    </cfRule>
  </conditionalFormatting>
  <dataValidations count="7">
    <dataValidation allowBlank="1" showErrorMessage="1" showInputMessage="1" sqref="AK11 AL11" type="list">
      <formula1>$A$1:$A$4</formula1>
    </dataValidation>
    <dataValidation allowBlank="1" showErrorMessage="1" showInputMessage="1" sqref="AC1 AD2 AE3 AF4 AC15" type="list">
      <formula1>$A$1:$A$7</formula1>
    </dataValidation>
    <dataValidation allowBlank="1" showErrorMessage="1" showInputMessage="1" sqref="AD15" type="list">
      <formula1>$A$1:$A$8</formula1>
    </dataValidation>
    <dataValidation allowBlank="1" showErrorMessage="1" showInputMessage="1" sqref="AC7" type="list">
      <formula1>Лист1!$A$1:$A$10</formula1>
    </dataValidation>
    <dataValidation allowBlank="1" showErrorMessage="1" showInputMessage="1" sqref="AD6 AE12 AE13 AE14" type="list">
      <formula1>Лист1!$A$1:$A$9</formula1>
    </dataValidation>
    <dataValidation allowBlank="1" showErrorMessage="1" showInputMessage="1" sqref="O9 O11 Q12 Q13 Q14" type="list">
      <formula1>Лист2!$A$1:$A$252</formula1>
    </dataValidation>
    <dataValidation allowBlank="1" operator="greaterThanOrEqual" showErrorMessage="1" showInputMessage="1" sqref="Z1 AB1 AA2 AC2 AB3 AD3 AC4 AE4 Z7 AB7 AC8 AD9 AE10 AB12 AD12 AB13 AD13 AB14 AD14 Z15 AB15 Z22 Z25 AA26 AB27" type="decimal">
      <formula1>0</formula1>
    </dataValidation>
  </dataValidations>
  <pageMargins left="0.19685039370078741" right="0.19685039370078741" top="0.19685039370078741" bottom="0.39370078740157483" header="0.51181102362204722" footer="0.19685039370078741"/>
  <pageSetup paperSize="9" scale="27" fitToHeight="0" orientation="landscape" r:id="rId2"/>
  <headerFooter alignWithMargins="0">
    <oddFooter>Страница &amp;P из &amp;N</oddFooter>
  </headerFooter>
  <extLst>
    <ext xmlns:x14="http://schemas.microsoft.com/office/spreadsheetml/2009/9/main" uri="{CCE6A557-97BC-4b89-ADB6-D9C93CAAB3DF}"/>
  </extLst>
</worksheet>
</file>

<file path=xl/worksheets/sheet5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A9"/>
  <sheetViews>
    <sheetView workbookViewId="0"/>
  </sheetViews>
  <sheetFormatPr defaultRowHeight="13.5" x14ac:dyDescent="0.25"/>
  <cols>
    <col min="1" max="1" width="9.140625" style="16"/>
  </cols>
  <sheetData>
    <row r="1" spans="1:1">
      <c r="A1" s="168">
        <v>0</v>
      </c>
    </row>
    <row r="2" spans="1:1">
      <c r="A2" s="168">
        <v>0.05</v>
      </c>
    </row>
    <row r="3" spans="1:1">
      <c r="A3" s="168">
        <v>7.0000000000000007E-2</v>
      </c>
    </row>
    <row r="4" spans="1:1">
      <c r="A4" s="168">
        <v>0.1</v>
      </c>
    </row>
    <row r="5" spans="1:1">
      <c r="A5" s="168">
        <v>0.16</v>
      </c>
    </row>
    <row r="6" spans="1:1">
      <c r="A6" s="168">
        <v>0.18</v>
      </c>
    </row>
    <row r="7" spans="1:1">
      <c r="A7" s="168">
        <v>0.2</v>
      </c>
    </row>
    <row r="8" spans="1:1">
      <c r="A8" s="168">
        <v>0.22</v>
      </c>
    </row>
    <row r="9" spans="1:1">
      <c r="A9" t="s" s="16">
        <v>0 </v>
      </c>
    </row>
  </sheetData>
  <sheetProtection password="DEFB" sheet="1" formatColumns="0" formatRows="0" objects="1" scenarios="1"/>
  <customSheetViews>
    <customSheetView guid="{905C024C-588D-4BF4-AB2F-168CC7D88892}">
      <pageMargins left="0.7" right="0.7" top="0.75" bottom="0.75" header="0.3" footer="0.3"/>
      <pageSetup paperSize="9" orientation="portrait" r:id="rId1"/>
    </customSheetView>
  </customSheetViews>
  <pageMargins left="0.7" right="0.7" top="0.75" bottom="0.75" header="0.3" footer="0.3"/>
  <pageSetup paperSize="9" orientation="portrait" r:id="rId2"/>
</worksheet>
</file>

<file path=xl/worksheets/sheet5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A251"/>
  <sheetViews>
    <sheetView workbookViewId="0"/>
  </sheetViews>
  <sheetFormatPr defaultRowHeight="13.5" x14ac:dyDescent="0.25"/>
  <cols>
    <col min="1" max="1" width="9.140625" style="170"/>
  </cols>
  <sheetData>
    <row r="1" spans="1:1">
      <c r="A1" s="169"/>
    </row>
    <row r="2" spans="1:1">
      <c r="A2" t="s" s="169">
        <v>167 </v>
      </c>
    </row>
    <row r="3" spans="1:1">
      <c r="A3" t="s" s="169">
        <v>168 </v>
      </c>
    </row>
    <row r="4" spans="1:1">
      <c r="A4" t="s" s="169">
        <v>169 </v>
      </c>
    </row>
    <row r="5" spans="1:1">
      <c r="A5" t="s" s="169">
        <v>170 </v>
      </c>
    </row>
    <row r="6" spans="1:1">
      <c r="A6" t="s" s="169">
        <v>171 </v>
      </c>
    </row>
    <row r="7" spans="1:1">
      <c r="A7" t="s" s="169">
        <v>172 </v>
      </c>
    </row>
    <row r="8" spans="1:1">
      <c r="A8" t="s" s="169">
        <v>173 </v>
      </c>
    </row>
    <row r="9" spans="1:1">
      <c r="A9" t="s" s="169">
        <v>174 </v>
      </c>
    </row>
    <row r="10" spans="1:1">
      <c r="A10" t="s" s="169">
        <v>175 </v>
      </c>
    </row>
    <row r="11" spans="1:1">
      <c r="A11" t="s" s="169">
        <v>176 </v>
      </c>
    </row>
    <row r="12" spans="1:1">
      <c r="A12" t="s" s="169">
        <v>177 </v>
      </c>
    </row>
    <row r="13" spans="1:1">
      <c r="A13" t="s" s="169">
        <v>178 </v>
      </c>
    </row>
    <row r="14" spans="1:1">
      <c r="A14" t="s" s="169">
        <v>179 </v>
      </c>
    </row>
    <row r="15" spans="1:1">
      <c r="A15" t="s" s="169">
        <v>180 </v>
      </c>
    </row>
    <row r="16" spans="1:1">
      <c r="A16" t="s" s="169">
        <v>181 </v>
      </c>
    </row>
    <row r="17" spans="1:1">
      <c r="A17" t="s" s="169">
        <v>182 </v>
      </c>
    </row>
    <row r="18" spans="1:1">
      <c r="A18" t="s" s="169">
        <v>183 </v>
      </c>
    </row>
    <row r="19" spans="1:1">
      <c r="A19" t="s" s="169">
        <v>184 </v>
      </c>
    </row>
    <row r="20" spans="1:1">
      <c r="A20" t="s" s="169">
        <v>185 </v>
      </c>
    </row>
    <row r="21" spans="1:1">
      <c r="A21" t="s" s="169">
        <v>186 </v>
      </c>
    </row>
    <row r="22" spans="1:1">
      <c r="A22" t="s" s="169">
        <v>187 </v>
      </c>
    </row>
    <row r="23" spans="1:1">
      <c r="A23" t="s" s="169">
        <v>188 </v>
      </c>
    </row>
    <row r="24" spans="1:1">
      <c r="A24" t="s" s="169">
        <v>189 </v>
      </c>
    </row>
    <row r="25" spans="1:1">
      <c r="A25" t="s" s="169">
        <v>190 </v>
      </c>
    </row>
    <row r="26" spans="1:1">
      <c r="A26" t="s" s="169">
        <v>191 </v>
      </c>
    </row>
    <row r="27" spans="1:1">
      <c r="A27" t="s" s="169">
        <v>192 </v>
      </c>
    </row>
    <row r="28" spans="1:1">
      <c r="A28" t="s" s="169">
        <v>193 </v>
      </c>
    </row>
    <row r="29" spans="1:1">
      <c r="A29" t="s" s="169">
        <v>194 </v>
      </c>
    </row>
    <row r="30" spans="1:1">
      <c r="A30" t="s" s="169">
        <v>195 </v>
      </c>
    </row>
    <row r="31" spans="1:1">
      <c r="A31" t="s" s="169">
        <v>196 </v>
      </c>
    </row>
    <row r="32" spans="1:1">
      <c r="A32" t="s" s="169">
        <v>197 </v>
      </c>
    </row>
    <row r="33" spans="1:1">
      <c r="A33" t="s" s="169">
        <v>198 </v>
      </c>
    </row>
    <row r="34" spans="1:1">
      <c r="A34" t="s" s="169">
        <v>199 </v>
      </c>
    </row>
    <row r="35" spans="1:1">
      <c r="A35" t="s" s="169">
        <v>200 </v>
      </c>
    </row>
    <row r="36" spans="1:1">
      <c r="A36" t="s" s="169">
        <v>201 </v>
      </c>
    </row>
    <row r="37" spans="1:1">
      <c r="A37" t="s" s="169">
        <v>202 </v>
      </c>
    </row>
    <row r="38" spans="1:1">
      <c r="A38" t="s" s="169">
        <v>203 </v>
      </c>
    </row>
    <row r="39" spans="1:1">
      <c r="A39" t="s" s="169">
        <v>204 </v>
      </c>
    </row>
    <row r="40" spans="1:1">
      <c r="A40" t="s" s="169">
        <v>205 </v>
      </c>
    </row>
    <row r="41" spans="1:1">
      <c r="A41" t="s" s="169">
        <v>206 </v>
      </c>
    </row>
    <row r="42" spans="1:1">
      <c r="A42" t="s" s="169">
        <v>207 </v>
      </c>
    </row>
    <row r="43" spans="1:1">
      <c r="A43" t="s" s="169">
        <v>208 </v>
      </c>
    </row>
    <row r="44" spans="1:1">
      <c r="A44" t="s" s="169">
        <v>209 </v>
      </c>
    </row>
    <row r="45" spans="1:1">
      <c r="A45" t="s" s="169">
        <v>210 </v>
      </c>
    </row>
    <row r="46" spans="1:1">
      <c r="A46" t="s" s="169">
        <v>211 </v>
      </c>
    </row>
    <row r="47" spans="1:1">
      <c r="A47" t="s" s="169">
        <v>212 </v>
      </c>
    </row>
    <row r="48" spans="1:1">
      <c r="A48" t="s" s="169">
        <v>213 </v>
      </c>
    </row>
    <row r="49" spans="1:1">
      <c r="A49" t="s" s="169">
        <v>214 </v>
      </c>
    </row>
    <row r="50" spans="1:1">
      <c r="A50" t="s" s="169">
        <v>215 </v>
      </c>
    </row>
    <row r="51" spans="1:1">
      <c r="A51" t="s" s="169">
        <v>216 </v>
      </c>
    </row>
    <row r="52" spans="1:1">
      <c r="A52" t="s" s="169">
        <v>217 </v>
      </c>
    </row>
    <row r="53" spans="1:1">
      <c r="A53" t="s" s="169">
        <v>218 </v>
      </c>
    </row>
    <row r="54" spans="1:1">
      <c r="A54" t="s" s="169">
        <v>219 </v>
      </c>
    </row>
    <row r="55" spans="1:1">
      <c r="A55" t="s" s="169">
        <v>220 </v>
      </c>
    </row>
    <row r="56" spans="1:1">
      <c r="A56" t="s" s="169">
        <v>221 </v>
      </c>
    </row>
    <row r="57" spans="1:1">
      <c r="A57" t="s" s="169">
        <v>222 </v>
      </c>
    </row>
    <row r="58" spans="1:1">
      <c r="A58" t="s" s="169">
        <v>223 </v>
      </c>
    </row>
    <row r="59" spans="1:1">
      <c r="A59" t="s" s="169">
        <v>224 </v>
      </c>
    </row>
    <row r="60" spans="1:1">
      <c r="A60" t="s" s="169">
        <v>225 </v>
      </c>
    </row>
    <row r="61" spans="1:1">
      <c r="A61" t="s" s="169">
        <v>226 </v>
      </c>
    </row>
    <row r="62" spans="1:1">
      <c r="A62" t="s" s="169">
        <v>227 </v>
      </c>
    </row>
    <row r="63" spans="1:1">
      <c r="A63" t="s" s="169">
        <v>228 </v>
      </c>
    </row>
    <row r="64" spans="1:1">
      <c r="A64" t="s" s="169">
        <v>229 </v>
      </c>
    </row>
    <row r="65" spans="1:1">
      <c r="A65" t="s" s="169">
        <v>230 </v>
      </c>
    </row>
    <row r="66" spans="1:1">
      <c r="A66" t="s" s="169">
        <v>231 </v>
      </c>
    </row>
    <row r="67" spans="1:1">
      <c r="A67" t="s" s="169">
        <v>232 </v>
      </c>
    </row>
    <row r="68" spans="1:1">
      <c r="A68" t="s" s="169">
        <v>233 </v>
      </c>
    </row>
    <row r="69" spans="1:1">
      <c r="A69" t="s" s="169">
        <v>234 </v>
      </c>
    </row>
    <row r="70" spans="1:1">
      <c r="A70" t="s" s="169">
        <v>235 </v>
      </c>
    </row>
    <row r="71" spans="1:1">
      <c r="A71" t="s" s="169">
        <v>236 </v>
      </c>
    </row>
    <row r="72" spans="1:1">
      <c r="A72" t="s" s="169">
        <v>237 </v>
      </c>
    </row>
    <row r="73" spans="1:1">
      <c r="A73" t="s" s="169">
        <v>238 </v>
      </c>
    </row>
    <row r="74" spans="1:1">
      <c r="A74" t="s" s="169">
        <v>239 </v>
      </c>
    </row>
    <row r="75" spans="1:1">
      <c r="A75" t="s" s="169">
        <v>240 </v>
      </c>
    </row>
    <row r="76" spans="1:1">
      <c r="A76" t="s" s="169">
        <v>241 </v>
      </c>
    </row>
    <row r="77" spans="1:1">
      <c r="A77" t="s" s="169">
        <v>242 </v>
      </c>
    </row>
    <row r="78" spans="1:1">
      <c r="A78" t="s" s="169">
        <v>243 </v>
      </c>
    </row>
    <row r="79" spans="1:1">
      <c r="A79" t="s" s="169">
        <v>244 </v>
      </c>
    </row>
    <row r="80" spans="1:1">
      <c r="A80" t="s" s="169">
        <v>245 </v>
      </c>
    </row>
    <row r="81" spans="1:1">
      <c r="A81" t="s" s="169">
        <v>246 </v>
      </c>
    </row>
    <row r="82" spans="1:1">
      <c r="A82" t="s" s="169">
        <v>247 </v>
      </c>
    </row>
    <row r="83" spans="1:1">
      <c r="A83" t="s" s="169">
        <v>248 </v>
      </c>
    </row>
    <row r="84" spans="1:1">
      <c r="A84" t="s" s="169">
        <v>249 </v>
      </c>
    </row>
    <row r="85" spans="1:1">
      <c r="A85" t="s" s="169">
        <v>250 </v>
      </c>
    </row>
    <row r="86" spans="1:1">
      <c r="A86" t="s" s="169">
        <v>251 </v>
      </c>
    </row>
    <row r="87" spans="1:1">
      <c r="A87" t="s" s="169">
        <v>252 </v>
      </c>
    </row>
    <row r="88" spans="1:1">
      <c r="A88" t="s" s="169">
        <v>253 </v>
      </c>
    </row>
    <row r="89" spans="1:1">
      <c r="A89" t="s" s="169">
        <v>254 </v>
      </c>
    </row>
    <row r="90" spans="1:1">
      <c r="A90" t="s" s="169">
        <v>255 </v>
      </c>
    </row>
    <row r="91" spans="1:1">
      <c r="A91" t="s" s="169">
        <v>256 </v>
      </c>
    </row>
    <row r="92" spans="1:1">
      <c r="A92" t="s" s="169">
        <v>257 </v>
      </c>
    </row>
    <row r="93" spans="1:1">
      <c r="A93" t="s" s="169">
        <v>258 </v>
      </c>
    </row>
    <row r="94" spans="1:1">
      <c r="A94" t="s" s="169">
        <v>259 </v>
      </c>
    </row>
    <row r="95" spans="1:1">
      <c r="A95" t="s" s="169">
        <v>260 </v>
      </c>
    </row>
    <row r="96" spans="1:1">
      <c r="A96" t="s" s="169">
        <v>261 </v>
      </c>
    </row>
    <row r="97" spans="1:1">
      <c r="A97" t="s" s="169">
        <v>262 </v>
      </c>
    </row>
    <row r="98" spans="1:1">
      <c r="A98" t="s" s="169">
        <v>263 </v>
      </c>
    </row>
    <row r="99" spans="1:1">
      <c r="A99" t="s" s="169">
        <v>264 </v>
      </c>
    </row>
    <row r="100" spans="1:1">
      <c r="A100" t="s" s="169">
        <v>265 </v>
      </c>
    </row>
    <row r="101" spans="1:1">
      <c r="A101" t="s" s="169">
        <v>266 </v>
      </c>
    </row>
    <row r="102" spans="1:1">
      <c r="A102" t="s" s="169">
        <v>267 </v>
      </c>
    </row>
    <row r="103" spans="1:1">
      <c r="A103" t="s" s="169">
        <v>268 </v>
      </c>
    </row>
    <row r="104" spans="1:1">
      <c r="A104" t="s" s="169">
        <v>269 </v>
      </c>
    </row>
    <row r="105" spans="1:1">
      <c r="A105" t="s" s="169">
        <v>270 </v>
      </c>
    </row>
    <row r="106" spans="1:1">
      <c r="A106" t="s" s="169">
        <v>271 </v>
      </c>
    </row>
    <row r="107" spans="1:1">
      <c r="A107" t="s" s="169">
        <v>272 </v>
      </c>
    </row>
    <row r="108" spans="1:1">
      <c r="A108" t="s" s="169">
        <v>273 </v>
      </c>
    </row>
    <row r="109" spans="1:1">
      <c r="A109" t="s" s="169">
        <v>274 </v>
      </c>
    </row>
    <row r="110" spans="1:1">
      <c r="A110" t="s" s="169">
        <v>275 </v>
      </c>
    </row>
    <row r="111" spans="1:1">
      <c r="A111" t="s" s="169">
        <v>276 </v>
      </c>
    </row>
    <row r="112" spans="1:1">
      <c r="A112" t="s" s="169">
        <v>277 </v>
      </c>
    </row>
    <row r="113" spans="1:1">
      <c r="A113" t="s" s="169">
        <v>278 </v>
      </c>
    </row>
    <row r="114" spans="1:1">
      <c r="A114" t="s" s="169">
        <v>279 </v>
      </c>
    </row>
    <row r="115" spans="1:1">
      <c r="A115" t="s" s="169">
        <v>280 </v>
      </c>
    </row>
    <row r="116" spans="1:1">
      <c r="A116" t="s" s="169">
        <v>281 </v>
      </c>
    </row>
    <row r="117" spans="1:1">
      <c r="A117" t="s" s="169">
        <v>282 </v>
      </c>
    </row>
    <row r="118" spans="1:1">
      <c r="A118" t="s" s="169">
        <v>283 </v>
      </c>
    </row>
    <row r="119" spans="1:1">
      <c r="A119" t="s" s="169">
        <v>284 </v>
      </c>
    </row>
    <row r="120" spans="1:1">
      <c r="A120" t="s" s="169">
        <v>285 </v>
      </c>
    </row>
    <row r="121" spans="1:1">
      <c r="A121" t="s" s="169">
        <v>286 </v>
      </c>
    </row>
    <row r="122" spans="1:1">
      <c r="A122" t="s" s="169">
        <v>287 </v>
      </c>
    </row>
    <row r="123" spans="1:1">
      <c r="A123" t="s" s="169">
        <v>288 </v>
      </c>
    </row>
    <row r="124" spans="1:1">
      <c r="A124" t="s" s="169">
        <v>289 </v>
      </c>
    </row>
    <row r="125" spans="1:1">
      <c r="A125" t="s" s="169">
        <v>290 </v>
      </c>
    </row>
    <row r="126" spans="1:1">
      <c r="A126" t="s" s="169">
        <v>291 </v>
      </c>
    </row>
    <row r="127" spans="1:1">
      <c r="A127" t="s" s="169">
        <v>292 </v>
      </c>
    </row>
    <row r="128" spans="1:1">
      <c r="A128" t="s" s="169">
        <v>293 </v>
      </c>
    </row>
    <row r="129" spans="1:1">
      <c r="A129" t="s" s="169">
        <v>294 </v>
      </c>
    </row>
    <row r="130" spans="1:1">
      <c r="A130" t="s" s="169">
        <v>295 </v>
      </c>
    </row>
    <row r="131" spans="1:1">
      <c r="A131" t="s" s="169">
        <v>296 </v>
      </c>
    </row>
    <row r="132" spans="1:1">
      <c r="A132" t="s" s="169">
        <v>297 </v>
      </c>
    </row>
    <row r="133" spans="1:1">
      <c r="A133" t="s" s="169">
        <v>298 </v>
      </c>
    </row>
    <row r="134" spans="1:1">
      <c r="A134" t="s" s="169">
        <v>299 </v>
      </c>
    </row>
    <row r="135" spans="1:1">
      <c r="A135" t="s" s="169">
        <v>300 </v>
      </c>
    </row>
    <row r="136" spans="1:1">
      <c r="A136" t="s" s="169">
        <v>301 </v>
      </c>
    </row>
    <row r="137" spans="1:1">
      <c r="A137" t="s" s="169">
        <v>302 </v>
      </c>
    </row>
    <row r="138" spans="1:1">
      <c r="A138" t="s" s="169">
        <v>303 </v>
      </c>
    </row>
    <row r="139" spans="1:1">
      <c r="A139" t="s" s="169">
        <v>304 </v>
      </c>
    </row>
    <row r="140" spans="1:1">
      <c r="A140" t="s" s="169">
        <v>305 </v>
      </c>
    </row>
    <row r="141" spans="1:1">
      <c r="A141" t="s" s="169">
        <v>306 </v>
      </c>
    </row>
    <row r="142" spans="1:1">
      <c r="A142" t="s" s="169">
        <v>307 </v>
      </c>
    </row>
    <row r="143" spans="1:1">
      <c r="A143" t="s" s="169">
        <v>308 </v>
      </c>
    </row>
    <row r="144" spans="1:1">
      <c r="A144" t="s" s="169">
        <v>309 </v>
      </c>
    </row>
    <row r="145" spans="1:1">
      <c r="A145" t="s" s="169">
        <v>310 </v>
      </c>
    </row>
    <row r="146" spans="1:1">
      <c r="A146" t="s" s="169">
        <v>311 </v>
      </c>
    </row>
    <row r="147" spans="1:1">
      <c r="A147" t="s" s="169">
        <v>312 </v>
      </c>
    </row>
    <row r="148" spans="1:1">
      <c r="A148" t="s" s="169">
        <v>313 </v>
      </c>
    </row>
    <row r="149" spans="1:1">
      <c r="A149" t="s" s="169">
        <v>314 </v>
      </c>
    </row>
    <row r="150" spans="1:1">
      <c r="A150" t="s" s="169">
        <v>315 </v>
      </c>
    </row>
    <row r="151" spans="1:1">
      <c r="A151" t="s" s="169">
        <v>316 </v>
      </c>
    </row>
    <row r="152" spans="1:1">
      <c r="A152" t="s" s="169">
        <v>317 </v>
      </c>
    </row>
    <row r="153" spans="1:1">
      <c r="A153" t="s" s="169">
        <v>318 </v>
      </c>
    </row>
    <row r="154" spans="1:1">
      <c r="A154" t="s" s="169">
        <v>319 </v>
      </c>
    </row>
    <row r="155" spans="1:1">
      <c r="A155" t="s" s="169">
        <v>320 </v>
      </c>
    </row>
    <row r="156" spans="1:1">
      <c r="A156" t="s" s="169">
        <v>321 </v>
      </c>
    </row>
    <row r="157" spans="1:1">
      <c r="A157" t="s" s="169">
        <v>322 </v>
      </c>
    </row>
    <row r="158" spans="1:1">
      <c r="A158" t="s" s="169">
        <v>323 </v>
      </c>
    </row>
    <row r="159" spans="1:1">
      <c r="A159" t="s" s="169">
        <v>324 </v>
      </c>
    </row>
    <row r="160" spans="1:1">
      <c r="A160" t="s" s="169">
        <v>325 </v>
      </c>
    </row>
    <row r="161" spans="1:1">
      <c r="A161" t="s" s="169">
        <v>326 </v>
      </c>
    </row>
    <row r="162" spans="1:1">
      <c r="A162" t="s" s="169">
        <v>327 </v>
      </c>
    </row>
    <row r="163" spans="1:1">
      <c r="A163" t="s" s="169">
        <v>328 </v>
      </c>
    </row>
    <row r="164" spans="1:1">
      <c r="A164" t="s" s="169">
        <v>329 </v>
      </c>
    </row>
    <row r="165" spans="1:1">
      <c r="A165" t="s" s="169">
        <v>330 </v>
      </c>
    </row>
    <row r="166" spans="1:1">
      <c r="A166" t="s" s="169">
        <v>331 </v>
      </c>
    </row>
    <row r="167" spans="1:1">
      <c r="A167" t="s" s="169">
        <v>332 </v>
      </c>
    </row>
    <row r="168" spans="1:1">
      <c r="A168" t="s" s="169">
        <v>333 </v>
      </c>
    </row>
    <row r="169" spans="1:1">
      <c r="A169" t="s" s="169">
        <v>334 </v>
      </c>
    </row>
    <row r="170" spans="1:1">
      <c r="A170" t="s" s="169">
        <v>335 </v>
      </c>
    </row>
    <row r="171" spans="1:1">
      <c r="A171" t="s" s="169">
        <v>336 </v>
      </c>
    </row>
    <row r="172" spans="1:1">
      <c r="A172" t="s" s="169">
        <v>337 </v>
      </c>
    </row>
    <row r="173" spans="1:1">
      <c r="A173" t="s" s="169">
        <v>338 </v>
      </c>
    </row>
    <row r="174" spans="1:1">
      <c r="A174" t="s" s="169">
        <v>339 </v>
      </c>
    </row>
    <row r="175" spans="1:1">
      <c r="A175" t="s" s="169">
        <v>340 </v>
      </c>
    </row>
    <row r="176" spans="1:1">
      <c r="A176" t="s" s="169">
        <v>341 </v>
      </c>
    </row>
    <row r="177" spans="1:1">
      <c r="A177" t="s" s="169">
        <v>342 </v>
      </c>
    </row>
    <row r="178" spans="1:1">
      <c r="A178" t="s" s="169">
        <v>343 </v>
      </c>
    </row>
    <row r="179" spans="1:1">
      <c r="A179" t="s" s="169">
        <v>344 </v>
      </c>
    </row>
    <row r="180" spans="1:1">
      <c r="A180" t="s" s="169">
        <v>345 </v>
      </c>
    </row>
    <row r="181" spans="1:1">
      <c r="A181" t="s" s="169">
        <v>346 </v>
      </c>
    </row>
    <row r="182" spans="1:1">
      <c r="A182" t="s" s="169">
        <v>347 </v>
      </c>
    </row>
    <row r="183" spans="1:1">
      <c r="A183" t="s" s="169">
        <v>348 </v>
      </c>
    </row>
    <row r="184" spans="1:1">
      <c r="A184" t="s" s="169">
        <v>349 </v>
      </c>
    </row>
    <row r="185" spans="1:1">
      <c r="A185" t="s" s="169">
        <v>350 </v>
      </c>
    </row>
    <row r="186" spans="1:1">
      <c r="A186" t="s" s="169">
        <v>351 </v>
      </c>
    </row>
    <row r="187" spans="1:1">
      <c r="A187" t="s" s="169">
        <v>352 </v>
      </c>
    </row>
    <row r="188" spans="1:1">
      <c r="A188" t="s" s="169">
        <v>353 </v>
      </c>
    </row>
    <row r="189" spans="1:1">
      <c r="A189" t="s" s="169">
        <v>354 </v>
      </c>
    </row>
    <row r="190" spans="1:1">
      <c r="A190" t="s" s="169">
        <v>355 </v>
      </c>
    </row>
    <row r="191" spans="1:1">
      <c r="A191" t="s" s="169">
        <v>356 </v>
      </c>
    </row>
    <row r="192" spans="1:1">
      <c r="A192" t="s" s="169">
        <v>357 </v>
      </c>
    </row>
    <row r="193" spans="1:1">
      <c r="A193" t="s" s="169">
        <v>358 </v>
      </c>
    </row>
    <row r="194" spans="1:1">
      <c r="A194" t="s" s="169">
        <v>359 </v>
      </c>
    </row>
    <row r="195" spans="1:1">
      <c r="A195" t="s" s="169">
        <v>360 </v>
      </c>
    </row>
    <row r="196" spans="1:1">
      <c r="A196" t="s" s="169">
        <v>361 </v>
      </c>
    </row>
    <row r="197" spans="1:1">
      <c r="A197" t="s" s="169">
        <v>362 </v>
      </c>
    </row>
    <row r="198" spans="1:1">
      <c r="A198" t="s" s="169">
        <v>363 </v>
      </c>
    </row>
    <row r="199" spans="1:1">
      <c r="A199" t="s" s="169">
        <v>364 </v>
      </c>
    </row>
    <row r="200" spans="1:1">
      <c r="A200" t="s" s="169">
        <v>365 </v>
      </c>
    </row>
    <row r="201" spans="1:1">
      <c r="A201" t="s" s="169">
        <v>366 </v>
      </c>
    </row>
    <row r="202" spans="1:1">
      <c r="A202" t="s" s="169">
        <v>367 </v>
      </c>
    </row>
    <row r="203" spans="1:1">
      <c r="A203" t="s" s="169">
        <v>368 </v>
      </c>
    </row>
    <row r="204" spans="1:1">
      <c r="A204" t="s" s="169">
        <v>369 </v>
      </c>
    </row>
    <row r="205" spans="1:1">
      <c r="A205" t="s" s="169">
        <v>370 </v>
      </c>
    </row>
    <row r="206" spans="1:1">
      <c r="A206" t="s" s="169">
        <v>371 </v>
      </c>
    </row>
    <row r="207" spans="1:1">
      <c r="A207" t="s" s="169">
        <v>372 </v>
      </c>
    </row>
    <row r="208" spans="1:1">
      <c r="A208" t="s" s="169">
        <v>373 </v>
      </c>
    </row>
    <row r="209" spans="1:1">
      <c r="A209" t="s" s="169">
        <v>374 </v>
      </c>
    </row>
    <row r="210" spans="1:1">
      <c r="A210" t="s" s="169">
        <v>375 </v>
      </c>
    </row>
    <row r="211" spans="1:1">
      <c r="A211" t="s" s="169">
        <v>376 </v>
      </c>
    </row>
    <row r="212" spans="1:1">
      <c r="A212" t="s" s="169">
        <v>377 </v>
      </c>
    </row>
    <row r="213" spans="1:1">
      <c r="A213" t="s" s="169">
        <v>378 </v>
      </c>
    </row>
    <row r="214" spans="1:1">
      <c r="A214" t="s" s="169">
        <v>379 </v>
      </c>
    </row>
    <row r="215" spans="1:1">
      <c r="A215" t="s" s="169">
        <v>380 </v>
      </c>
    </row>
    <row r="216" spans="1:1">
      <c r="A216" t="s" s="169">
        <v>381 </v>
      </c>
    </row>
    <row r="217" spans="1:1">
      <c r="A217" t="s" s="169">
        <v>382 </v>
      </c>
    </row>
    <row r="218" spans="1:1">
      <c r="A218" t="s" s="169">
        <v>383 </v>
      </c>
    </row>
    <row r="219" spans="1:1">
      <c r="A219" t="s" s="169">
        <v>384 </v>
      </c>
    </row>
    <row r="220" spans="1:1">
      <c r="A220" t="s" s="169">
        <v>385 </v>
      </c>
    </row>
    <row r="221" spans="1:1">
      <c r="A221" t="s" s="169">
        <v>386 </v>
      </c>
    </row>
    <row r="222" spans="1:1">
      <c r="A222" t="s" s="169">
        <v>387 </v>
      </c>
    </row>
    <row r="223" spans="1:1">
      <c r="A223" t="s" s="169">
        <v>388 </v>
      </c>
    </row>
    <row r="224" spans="1:1">
      <c r="A224" t="s" s="169">
        <v>389 </v>
      </c>
    </row>
    <row r="225" spans="1:1">
      <c r="A225" t="s" s="169">
        <v>390 </v>
      </c>
    </row>
    <row r="226" spans="1:1">
      <c r="A226" t="s" s="169">
        <v>391 </v>
      </c>
    </row>
    <row r="227" spans="1:1">
      <c r="A227" t="s" s="169">
        <v>392 </v>
      </c>
    </row>
    <row r="228" spans="1:1">
      <c r="A228" t="s" s="169">
        <v>393 </v>
      </c>
    </row>
    <row r="229" spans="1:1">
      <c r="A229" t="s" s="169">
        <v>394 </v>
      </c>
    </row>
    <row r="230" spans="1:1">
      <c r="A230" t="s" s="169">
        <v>395 </v>
      </c>
    </row>
    <row r="231" spans="1:1">
      <c r="A231" t="s" s="169">
        <v>396 </v>
      </c>
    </row>
    <row r="232" spans="1:1">
      <c r="A232" t="s" s="169">
        <v>397 </v>
      </c>
    </row>
    <row r="233" spans="1:1">
      <c r="A233" t="s" s="169">
        <v>398 </v>
      </c>
    </row>
    <row r="234" spans="1:1">
      <c r="A234" t="s" s="169">
        <v>399 </v>
      </c>
    </row>
    <row r="235" spans="1:1">
      <c r="A235" t="s" s="169">
        <v>400 </v>
      </c>
    </row>
    <row r="236" spans="1:1">
      <c r="A236" t="s" s="169">
        <v>401 </v>
      </c>
    </row>
    <row r="237" spans="1:1">
      <c r="A237" t="s" s="169">
        <v>402 </v>
      </c>
    </row>
    <row r="238" spans="1:1">
      <c r="A238" t="s" s="169">
        <v>403 </v>
      </c>
    </row>
    <row r="239" spans="1:1">
      <c r="A239" t="s" s="169">
        <v>404 </v>
      </c>
    </row>
    <row r="240" spans="1:1">
      <c r="A240" t="s" s="169">
        <v>405 </v>
      </c>
    </row>
    <row r="241" spans="1:1">
      <c r="A241" t="s" s="169">
        <v>406 </v>
      </c>
    </row>
    <row r="242" spans="1:1">
      <c r="A242" t="s" s="169">
        <v>407 </v>
      </c>
    </row>
    <row r="243" spans="1:1">
      <c r="A243" t="s" s="169">
        <v>408 </v>
      </c>
    </row>
    <row r="244" spans="1:1">
      <c r="A244" t="s" s="169">
        <v>409 </v>
      </c>
    </row>
    <row r="245" spans="1:1">
      <c r="A245" t="s" s="169">
        <v>410 </v>
      </c>
    </row>
    <row r="246" spans="1:1">
      <c r="A246" t="s" s="169">
        <v>411 </v>
      </c>
    </row>
    <row r="247" spans="1:1">
      <c r="A247" t="s" s="169">
        <v>412 </v>
      </c>
    </row>
    <row r="248" spans="1:1">
      <c r="A248" t="s" s="169">
        <v>413 </v>
      </c>
    </row>
    <row r="249" spans="1:1">
      <c r="A249" t="s" s="169">
        <v>414 </v>
      </c>
    </row>
    <row r="250" spans="1:1">
      <c r="A250" t="s" s="169">
        <v>415 </v>
      </c>
    </row>
    <row r="251" spans="1:1">
      <c r="A251" t="s" s="169">
        <v>416 </v>
      </c>
    </row>
  </sheetData>
  <sheetProtection password="DEFB" sheet="1" formatColumns="0" formatRows="0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Форма2</vt:lpstr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COD</cp:lastModifiedBy>
  <dc:creator>COD</dc:creator>
  <cp:lastPrinted>2015-09-24T09:30:16Z</cp:lastPrinted>
  <dcterms:created xsi:type="dcterms:W3CDTF">2005-06-03T09:57:20Z</dcterms:created>
  <dcterms:modified xsi:type="dcterms:W3CDTF">2026-05-27T11:32:05Z</dcterms:modified>
</cp:coreProperties>
</file>