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16380" windowHeight="8130" tabRatio="500"/>
  </bookViews>
  <sheets>
    <sheet name="Расчет НМЦК " sheetId="1" r:id="rId1"/>
  </sheets>
  <definedNames>
    <definedName name="n_1">{"","одинz","дваz","триz","четыреz","пятьz","шестьz","семьz","восемьz","девятьz"}</definedName>
    <definedName name="n_2">{"десятьz","одиннадцатьz","двенадцатьz","тринадцатьz","четырнадцатьz","пятнадцатьz","шестнадцатьz","семнадцатьz","восемнадцатьz","девятнадцатьz"}</definedName>
    <definedName name="n_3">{"";1;"двадцатьz";"тридцатьz";"сорокz";"пятьдесятz";"шестьдесятz";"семьдесятz";"восемьдесятz";"девяностоz"}</definedName>
    <definedName name="n_4">{"","стоz","двестиz","тристаz","четырестаz","пятьсотz","шестьсотz","семьсотz","восемьсотz","девятьсотz"}</definedName>
    <definedName name="n_5">{"","однаz","двеz","триz","четыреz","пятьz","шестьz","семьz","восемьz","девятьz"}</definedName>
    <definedName name="n0">"000000000000"&amp;MID(1/2,2,1)&amp;"00"</definedName>
    <definedName name="n0x">IF(n_3=1,n_2,n_3&amp;n_1)</definedName>
    <definedName name="n1x">IF(n_3=1,n_2,n_3&amp;n_5)</definedName>
    <definedName name="мил">{0,"овz";1,"z";2,"аz";5,"овz"}</definedName>
    <definedName name="тыс">{0,"тысячz";1,"тысячаz";2,"тысячиz";5,"тысячz"}</definedName>
  </definedNames>
  <calcPr calcId="145621" iterateDelta="1E-4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Q12" i="1" l="1"/>
  <c r="S12" i="1" s="1"/>
  <c r="S13" i="1" s="1"/>
  <c r="E19" i="1" s="1"/>
  <c r="A12" i="1"/>
</calcChain>
</file>

<file path=xl/sharedStrings.xml><?xml version="1.0" encoding="utf-8"?>
<sst xmlns="http://schemas.openxmlformats.org/spreadsheetml/2006/main" count="39" uniqueCount="32">
  <si>
    <t>Расчет начальной (максимальной) цены контракта:</t>
  </si>
  <si>
    <t>№ п/п</t>
  </si>
  <si>
    <t>Позиция КТРУ 
или код по ОКПД2</t>
  </si>
  <si>
    <t>Наименование товара</t>
  </si>
  <si>
    <t>Краткое описание объекта закупки</t>
  </si>
  <si>
    <t>Единица измерения по ОКЕИ</t>
  </si>
  <si>
    <t>Цена единицы товара, представленная в источниках ценовой информации с номером i</t>
  </si>
  <si>
    <t xml:space="preserve">Минимальная цена единицы товара, представленная в источниках ценовой информации
(Цmin), руб. </t>
  </si>
  <si>
    <t>Количество (объем) закупаемого товара (V)</t>
  </si>
  <si>
    <t xml:space="preserve">Начальная (максимальная) цена контракта (НМЦК), руб. </t>
  </si>
  <si>
    <t xml:space="preserve">Источник 1 </t>
  </si>
  <si>
    <t>Источник 2</t>
  </si>
  <si>
    <t xml:space="preserve">Источник 3 </t>
  </si>
  <si>
    <t>Цена, руб.</t>
  </si>
  <si>
    <t>Номер контракта</t>
  </si>
  <si>
    <t>Дата
заключения
контракта</t>
  </si>
  <si>
    <t>Коэффициент для пересчета цен</t>
  </si>
  <si>
    <t>17.12.14.110-00000010</t>
  </si>
  <si>
    <t xml:space="preserve">Бумага для офисной техники </t>
  </si>
  <si>
    <t>Штука</t>
  </si>
  <si>
    <t>2710602208524000088</t>
  </si>
  <si>
    <t xml:space="preserve">Начальная (максимальная) цена контракта составляет </t>
  </si>
  <si>
    <t xml:space="preserve">УТВЕРЖДАЮ
Директор ГУ ТО "КЦСОН № 4"                                                              __________________________ Федина Е. А.
</t>
  </si>
  <si>
    <t>Обоснование начальной (максимальной) цены контракта на поставку  самоспасателя</t>
  </si>
  <si>
    <t xml:space="preserve"> Начальная (максимальная) цена контракта определена методом сопоставимых рыночных цен (анализ рынка). В целях получения ценовой информации в отношении товара для определения начальной (максимальной) цены контракта были направлены запросы о предоставлении ценовой информации 2 производителям (включая запросы с использованием платформы "Запрос цен" реестра Российской промышленной продукции), информация о которых содержится в реестре Российской промышленной продукции, и  5 поставщикам. Получено 3 актуальных ценовых предложения. Также был осуществлен анализ информации о ценах товаров,в том числе однородных, содержащейся в контрактах, которые исполнены и по которым не взыскивались неустойки (штрафы, пени) в связи с неисполнением или ненадлежащим исполнением обязательств, предусмотренных этими контрактами, размещенными на официальном сайте Единой информационной системы в сфере закупок в сети «Интернет» http://zakupki.gov.ru/, а также иные источники общедоступной информации о ценах товаров (в том числе однородных): реестровые записи контрактов, размещенных на официальном сайте Единой информационной системы в сфере закупок в сети «Интернет» http://zakupki.gov.ru/.                       
Начальная цена единицы товара устанавливается как минимальное значение из представленных в источниках ценовой информации.
Расчет начальной (максимальной) цены контракта осуществлен по формуле:
НМЦК = V*Цmin, где:
НМЦК - начальная (максимальная) цена контракта;
V - количество (объем) закупаемого товара;
Цmin – минимальная цена единицы товара, представленная в источниках ценовой информации.</t>
  </si>
  <si>
    <t>Самоспасатель фильтрующий универсальный</t>
  </si>
  <si>
    <t>Источник 1: ценовое предложение № 178 от 05.10.2026г., получено по результатам запроса от 01.10.2026г. № 85;</t>
  </si>
  <si>
    <t>Источник 2: ценовое предложение № 179 от 05.10.2026г., получено по результатам запроса от 01.10.2026г. № 85;</t>
  </si>
  <si>
    <t>Источник 3: ценовое предложение № 180 от 05.10.2026г., получено по результатам запроса от 01.10.2026г. № 85;</t>
  </si>
  <si>
    <t>(Шестьдесят шесть тысяч триста девяносто шесть рублей 00 копеек)</t>
  </si>
  <si>
    <t>Специалист по закупкам: Гудкова Т. В.</t>
  </si>
  <si>
    <t>06.10.2026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</si>
</sst>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"/>
    <numFmt numFmtId="165" formatCode="0;\-0"/>
    <numFmt numFmtId="166" formatCode="\1"/>
  </numFmts>
  <fonts count="16">
    <font>
      <sz val="11"/>
      <color rgb="FF000000"/>
      <name val="Calibri"/>
      <charset val="1"/>
    </font>
    <font>
      <b/>
      <sz val="10"/>
      <color rgb="FF000000"/>
      <name val="Calibri"/>
      <charset val="1"/>
    </font>
    <font>
      <sz val="10"/>
      <name val="Times New Roman"/>
      <charset val="1"/>
    </font>
    <font>
      <sz val="11"/>
      <name val="Times New Roman"/>
      <charset val="1"/>
    </font>
    <font>
      <b/>
      <sz val="11"/>
      <name val="PT Astra Serif"/>
      <charset val="1"/>
    </font>
    <font>
      <sz val="11"/>
      <name val="PT Astra Serif"/>
      <charset val="1"/>
    </font>
    <font>
      <sz val="11"/>
      <color rgb="FF000000"/>
      <name val="PT Astra Serif"/>
      <charset val="1"/>
    </font>
    <font>
      <i/>
      <sz val="11"/>
      <name val="PT Astra Serif"/>
      <charset val="1"/>
    </font>
    <font>
      <b/>
      <sz val="12"/>
      <name val="PT Astra Serif"/>
      <charset val="1"/>
    </font>
    <font>
      <b/>
      <sz val="10"/>
      <name val="PT Astra Serif"/>
      <charset val="1"/>
    </font>
    <font>
      <b/>
      <sz val="11"/>
      <name val="Calibri"/>
      <charset val="1"/>
    </font>
    <font>
      <sz val="10"/>
      <name val="PT Astra Serif"/>
      <charset val="1"/>
    </font>
    <font>
      <b/>
      <i/>
      <sz val="11"/>
      <name val="PT Astra Serif"/>
      <charset val="1"/>
    </font>
    <font>
      <i/>
      <sz val="11"/>
      <color rgb="FFFF0000"/>
      <name val="Times New Roman"/>
      <charset val="1"/>
    </font>
    <font>
      <sz val="10"/>
      <name val="Calibri"/>
      <charset val="1"/>
    </font>
    <font>
      <sz val="12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DDDDDD"/>
        <bgColor rgb="FFDBEEF4"/>
      </patternFill>
    </fill>
    <fill>
      <patternFill patternType="solid">
        <fgColor rgb="FFF2F2F2"/>
        <bgColor rgb="FFDBEEF4"/>
      </patternFill>
    </fill>
    <fill>
      <patternFill patternType="solid">
        <fgColor rgb="FFDBEEF4"/>
        <bgColor rgb="FFF2F2F2"/>
      </patternFill>
    </fill>
    <fill>
      <patternFill patternType="solid">
        <fgColor rgb="FFFFFFFF"/>
        <bgColor rgb="FFF2F2F2"/>
      </patternFill>
    </fill>
    <fill>
      <patternFill patternType="solid">
        <fgColor rgb="FFFFFF00"/>
        <bgColor rgb="FFFFFF0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0" applyBorder="0" applyProtection="0"/>
  </cellStyleXfs>
  <cellXfs count="68">
    <xf numFmtId="0" fontId="0" fillId="0" borderId="0" xfId="0"/>
    <xf numFmtId="0" fontId="3" fillId="0" borderId="0" xfId="0" applyFont="1" applyBorder="1" applyAlignment="1" applyProtection="1">
      <alignment horizontal="left" vertical="center" wrapText="1"/>
    </xf>
    <xf numFmtId="4" fontId="12" fillId="3" borderId="0" xfId="0" applyNumberFormat="1" applyFont="1" applyFill="1" applyBorder="1" applyAlignment="1" applyProtection="1">
      <alignment horizontal="center" vertical="center" wrapText="1"/>
    </xf>
    <xf numFmtId="0" fontId="12" fillId="3" borderId="0" xfId="0" applyFont="1" applyFill="1" applyBorder="1" applyAlignment="1" applyProtection="1">
      <alignment horizontal="left" vertical="center" wrapText="1"/>
    </xf>
    <xf numFmtId="3" fontId="4" fillId="3" borderId="1" xfId="0" applyNumberFormat="1" applyFont="1" applyFill="1" applyBorder="1" applyAlignment="1" applyProtection="1">
      <alignment horizontal="center" vertical="center" wrapText="1"/>
    </xf>
    <xf numFmtId="4" fontId="4" fillId="3" borderId="1" xfId="0" applyNumberFormat="1" applyFont="1" applyFill="1" applyBorder="1" applyAlignment="1" applyProtection="1">
      <alignment horizontal="center" vertical="center" wrapText="1"/>
    </xf>
    <xf numFmtId="3" fontId="4" fillId="3" borderId="2" xfId="0" applyNumberFormat="1" applyFont="1" applyFill="1" applyBorder="1" applyAlignment="1" applyProtection="1">
      <alignment horizontal="center" vertical="center" wrapText="1"/>
    </xf>
    <xf numFmtId="4" fontId="4" fillId="4" borderId="1" xfId="0" applyNumberFormat="1" applyFont="1" applyFill="1" applyBorder="1" applyAlignment="1" applyProtection="1">
      <alignment horizontal="center" vertical="center" wrapText="1"/>
    </xf>
    <xf numFmtId="0" fontId="4" fillId="3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justify" vertical="center" wrapText="1"/>
    </xf>
    <xf numFmtId="0" fontId="5" fillId="0" borderId="0" xfId="0" applyFont="1" applyBorder="1" applyAlignment="1" applyProtection="1">
      <alignment horizontal="left" vertical="center" wrapText="1"/>
    </xf>
    <xf numFmtId="0" fontId="4" fillId="0" borderId="0" xfId="0" applyFont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2" fillId="0" borderId="0" xfId="0" applyFont="1" applyAlignment="1" applyProtection="1">
      <alignment horizontal="center" vertical="center"/>
    </xf>
    <xf numFmtId="4" fontId="2" fillId="0" borderId="0" xfId="0" applyNumberFormat="1" applyFont="1" applyAlignment="1" applyProtection="1">
      <alignment horizontal="center" vertical="center"/>
    </xf>
    <xf numFmtId="0" fontId="0" fillId="0" borderId="0" xfId="0" applyProtection="1"/>
    <xf numFmtId="0" fontId="4" fillId="0" borderId="0" xfId="0" applyFont="1" applyAlignment="1" applyProtection="1">
      <alignment horizontal="center" vertical="center"/>
    </xf>
    <xf numFmtId="4" fontId="5" fillId="0" borderId="0" xfId="0" applyNumberFormat="1" applyFont="1" applyProtection="1"/>
    <xf numFmtId="0" fontId="5" fillId="0" borderId="0" xfId="0" applyFont="1" applyProtection="1"/>
    <xf numFmtId="4" fontId="4" fillId="3" borderId="1" xfId="0" applyNumberFormat="1" applyFont="1" applyFill="1" applyBorder="1" applyAlignment="1" applyProtection="1">
      <alignment horizontal="center" vertical="center" wrapText="1"/>
    </xf>
    <xf numFmtId="0" fontId="4" fillId="3" borderId="3" xfId="0" applyFont="1" applyFill="1" applyBorder="1" applyAlignment="1" applyProtection="1">
      <alignment horizontal="center" vertical="center" wrapText="1"/>
    </xf>
    <xf numFmtId="0" fontId="5" fillId="0" borderId="4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left" vertical="center"/>
    </xf>
    <xf numFmtId="0" fontId="6" fillId="5" borderId="1" xfId="0" applyFont="1" applyFill="1" applyBorder="1" applyAlignment="1" applyProtection="1">
      <alignment horizontal="center" vertical="center" wrapText="1"/>
    </xf>
    <xf numFmtId="0" fontId="5" fillId="0" borderId="5" xfId="0" applyFont="1" applyBorder="1" applyAlignment="1" applyProtection="1">
      <alignment horizontal="center" vertical="center" wrapText="1"/>
    </xf>
    <xf numFmtId="4" fontId="5" fillId="0" borderId="6" xfId="0" applyNumberFormat="1" applyFont="1" applyBorder="1" applyAlignment="1" applyProtection="1">
      <alignment horizontal="center" vertical="center" wrapText="1"/>
    </xf>
    <xf numFmtId="49" fontId="5" fillId="0" borderId="1" xfId="0" applyNumberFormat="1" applyFont="1" applyBorder="1" applyAlignment="1" applyProtection="1">
      <alignment horizontal="center" vertical="center" wrapText="1"/>
    </xf>
    <xf numFmtId="14" fontId="5" fillId="0" borderId="1" xfId="0" applyNumberFormat="1" applyFont="1" applyBorder="1" applyAlignment="1" applyProtection="1">
      <alignment horizontal="center" vertical="center" wrapText="1"/>
    </xf>
    <xf numFmtId="2" fontId="5" fillId="0" borderId="1" xfId="0" applyNumberFormat="1" applyFont="1" applyBorder="1" applyAlignment="1" applyProtection="1">
      <alignment horizontal="center" vertical="center" wrapText="1"/>
    </xf>
    <xf numFmtId="164" fontId="5" fillId="0" borderId="1" xfId="0" applyNumberFormat="1" applyFont="1" applyBorder="1" applyAlignment="1" applyProtection="1">
      <alignment horizontal="center" vertical="center" wrapText="1"/>
    </xf>
    <xf numFmtId="4" fontId="5" fillId="0" borderId="1" xfId="0" applyNumberFormat="1" applyFont="1" applyBorder="1" applyAlignment="1" applyProtection="1">
      <alignment horizontal="center" vertical="center" wrapText="1"/>
    </xf>
    <xf numFmtId="4" fontId="5" fillId="4" borderId="6" xfId="0" applyNumberFormat="1" applyFont="1" applyFill="1" applyBorder="1" applyAlignment="1" applyProtection="1">
      <alignment horizontal="center" vertical="center"/>
    </xf>
    <xf numFmtId="165" fontId="5" fillId="0" borderId="1" xfId="0" applyNumberFormat="1" applyFont="1" applyBorder="1" applyAlignment="1" applyProtection="1">
      <alignment horizontal="center" vertical="center"/>
    </xf>
    <xf numFmtId="4" fontId="5" fillId="0" borderId="5" xfId="0" applyNumberFormat="1" applyFont="1" applyBorder="1" applyAlignment="1" applyProtection="1">
      <alignment horizontal="center" vertical="center"/>
    </xf>
    <xf numFmtId="0" fontId="7" fillId="0" borderId="0" xfId="0" applyFont="1" applyProtection="1"/>
    <xf numFmtId="0" fontId="4" fillId="0" borderId="1" xfId="0" applyFont="1" applyBorder="1" applyAlignment="1" applyProtection="1">
      <alignment horizontal="center"/>
    </xf>
    <xf numFmtId="166" fontId="4" fillId="0" borderId="3" xfId="0" applyNumberFormat="1" applyFont="1" applyBorder="1" applyAlignment="1" applyProtection="1">
      <alignment vertical="top" wrapText="1"/>
    </xf>
    <xf numFmtId="0" fontId="4" fillId="0" borderId="3" xfId="0" applyFont="1" applyBorder="1" applyAlignment="1" applyProtection="1">
      <alignment horizontal="center" vertical="center"/>
    </xf>
    <xf numFmtId="4" fontId="4" fillId="0" borderId="1" xfId="0" applyNumberFormat="1" applyFont="1" applyBorder="1" applyAlignment="1" applyProtection="1">
      <alignment horizontal="center" vertical="center"/>
    </xf>
    <xf numFmtId="164" fontId="4" fillId="0" borderId="1" xfId="0" applyNumberFormat="1" applyFont="1" applyBorder="1" applyAlignment="1" applyProtection="1">
      <alignment horizontal="center" vertical="center"/>
    </xf>
    <xf numFmtId="4" fontId="4" fillId="0" borderId="3" xfId="0" applyNumberFormat="1" applyFont="1" applyBorder="1" applyAlignment="1" applyProtection="1">
      <alignment horizontal="center" vertical="center"/>
    </xf>
    <xf numFmtId="0" fontId="4" fillId="0" borderId="0" xfId="0" applyFont="1" applyProtection="1"/>
    <xf numFmtId="166" fontId="8" fillId="0" borderId="0" xfId="0" applyNumberFormat="1" applyFont="1" applyAlignment="1" applyProtection="1">
      <alignment vertical="top" wrapText="1"/>
    </xf>
    <xf numFmtId="0" fontId="8" fillId="0" borderId="0" xfId="0" applyFont="1" applyAlignment="1" applyProtection="1">
      <alignment horizontal="center" vertical="center"/>
    </xf>
    <xf numFmtId="4" fontId="8" fillId="0" borderId="0" xfId="0" applyNumberFormat="1" applyFont="1" applyAlignment="1" applyProtection="1">
      <alignment horizontal="center" vertical="center"/>
    </xf>
    <xf numFmtId="4" fontId="9" fillId="0" borderId="0" xfId="0" applyNumberFormat="1" applyFont="1" applyAlignment="1" applyProtection="1">
      <alignment horizontal="center" vertical="center"/>
    </xf>
    <xf numFmtId="0" fontId="10" fillId="0" borderId="0" xfId="0" applyFont="1" applyProtection="1"/>
    <xf numFmtId="0" fontId="5" fillId="0" borderId="0" xfId="0" applyFont="1" applyAlignment="1" applyProtection="1">
      <alignment vertical="center"/>
    </xf>
    <xf numFmtId="0" fontId="11" fillId="0" borderId="0" xfId="0" applyFont="1" applyProtection="1"/>
    <xf numFmtId="4" fontId="11" fillId="0" borderId="0" xfId="0" applyNumberFormat="1" applyFont="1" applyProtection="1"/>
    <xf numFmtId="4" fontId="11" fillId="0" borderId="0" xfId="0" applyNumberFormat="1" applyFont="1" applyAlignment="1" applyProtection="1">
      <alignment horizontal="center" vertical="center" wrapText="1"/>
    </xf>
    <xf numFmtId="0" fontId="12" fillId="3" borderId="0" xfId="0" applyFont="1" applyFill="1" applyAlignment="1" applyProtection="1">
      <alignment horizontal="left" vertical="center" wrapText="1"/>
    </xf>
    <xf numFmtId="0" fontId="12" fillId="3" borderId="0" xfId="0" applyFont="1" applyFill="1" applyAlignment="1" applyProtection="1">
      <alignment horizontal="left" vertical="center"/>
    </xf>
    <xf numFmtId="0" fontId="12" fillId="0" borderId="0" xfId="0" applyFont="1" applyAlignment="1" applyProtection="1">
      <alignment vertical="center" wrapText="1"/>
    </xf>
    <xf numFmtId="0" fontId="13" fillId="0" borderId="0" xfId="0" applyFont="1" applyAlignment="1" applyProtection="1">
      <alignment vertical="center"/>
    </xf>
    <xf numFmtId="0" fontId="14" fillId="0" borderId="0" xfId="0" applyFont="1" applyProtection="1"/>
    <xf numFmtId="4" fontId="14" fillId="0" borderId="0" xfId="0" applyNumberFormat="1" applyFont="1" applyProtection="1"/>
    <xf numFmtId="4" fontId="0" fillId="0" borderId="0" xfId="0" applyNumberFormat="1" applyProtection="1"/>
    <xf numFmtId="4" fontId="0" fillId="6" borderId="0" xfId="0" applyNumberFormat="1" applyFill="1" applyProtection="1"/>
    <xf numFmtId="0" fontId="3" fillId="0" borderId="0" xfId="0" applyFont="1" applyAlignment="1" applyProtection="1">
      <alignment horizontal="left" vertical="center" wrapText="1"/>
    </xf>
    <xf numFmtId="0" fontId="3" fillId="6" borderId="0" xfId="0" applyFont="1" applyFill="1" applyAlignment="1" applyProtection="1">
      <alignment horizontal="left" vertical="center" wrapText="1"/>
    </xf>
    <xf numFmtId="4" fontId="3" fillId="0" borderId="0" xfId="0" applyNumberFormat="1" applyFont="1" applyBorder="1" applyAlignment="1" applyProtection="1">
      <alignment horizontal="center" vertical="center" wrapText="1"/>
    </xf>
    <xf numFmtId="0" fontId="15" fillId="0" borderId="0" xfId="0" quotePrefix="1" applyFont="1" applyFill="1" applyAlignment="1">
      <alignment horizontal="left" vertical="center"/>
    </xf>
    <xf numFmtId="0" fontId="0" fillId="0" borderId="0" xfId="0" applyFill="1"/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C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DBEEF4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K22"/>
  <sheetViews>
    <sheetView tabSelected="1" topLeftCell="A13" zoomScaleNormal="100" workbookViewId="0">
      <selection activeCell="Q23" sqref="Q23"/>
    </sheetView>
  </sheetViews>
  <sheetFormatPr defaultRowHeight="15" outlineLevelCol="1"/>
  <cols>
    <col min="1" max="1" width="6.5703125" style="14" customWidth="1"/>
    <col min="2" max="2" width="23.28515625" style="15" hidden="1" customWidth="1" outlineLevel="1"/>
    <col min="3" max="3" width="28.140625" style="15" hidden="1" customWidth="1" outlineLevel="1"/>
    <col min="4" max="4" width="63.28515625" style="15" customWidth="1" collapsed="1"/>
    <col min="5" max="5" width="11.85546875" style="16" customWidth="1"/>
    <col min="6" max="6" width="16.5703125" style="17" customWidth="1"/>
    <col min="7" max="7" width="22.42578125" style="17" hidden="1" customWidth="1" outlineLevel="1"/>
    <col min="8" max="9" width="12.5703125" style="17" hidden="1" customWidth="1" outlineLevel="1"/>
    <col min="10" max="10" width="14.85546875" style="17" hidden="1" customWidth="1" outlineLevel="1"/>
    <col min="11" max="11" width="16.28515625" style="17" customWidth="1" collapsed="1"/>
    <col min="12" max="12" width="23.140625" style="17" hidden="1" customWidth="1" outlineLevel="1"/>
    <col min="13" max="13" width="12.140625" style="17" hidden="1" customWidth="1" outlineLevel="1"/>
    <col min="14" max="14" width="9.85546875" style="17" hidden="1" customWidth="1" outlineLevel="1"/>
    <col min="15" max="15" width="15.7109375" style="17" hidden="1" customWidth="1" outlineLevel="1"/>
    <col min="16" max="16" width="17.5703125" style="17" customWidth="1" collapsed="1"/>
    <col min="17" max="17" width="17.7109375" style="17" customWidth="1"/>
    <col min="18" max="18" width="13.7109375" style="17" customWidth="1"/>
    <col min="19" max="19" width="18.140625" style="17" customWidth="1"/>
    <col min="20" max="1025" width="11.5703125" style="18" customWidth="1"/>
  </cols>
  <sheetData>
    <row r="1" spans="1:19" ht="15" customHeight="1">
      <c r="N1" s="65" t="s">
        <v>22</v>
      </c>
      <c r="O1" s="65"/>
      <c r="P1" s="65"/>
      <c r="Q1" s="65"/>
      <c r="R1" s="65"/>
      <c r="S1" s="65"/>
    </row>
    <row r="2" spans="1:19">
      <c r="N2" s="65"/>
      <c r="O2" s="65"/>
      <c r="P2" s="65"/>
      <c r="Q2" s="65"/>
      <c r="R2" s="65"/>
      <c r="S2" s="65"/>
    </row>
    <row r="3" spans="1:19" ht="39" customHeight="1">
      <c r="N3" s="65"/>
      <c r="O3" s="65"/>
      <c r="P3" s="65"/>
      <c r="Q3" s="65"/>
      <c r="R3" s="65"/>
      <c r="S3" s="65"/>
    </row>
    <row r="4" spans="1:19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</row>
    <row r="5" spans="1:19" ht="15" customHeight="1">
      <c r="A5" s="13" t="s">
        <v>23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</row>
    <row r="6" spans="1:19" ht="210.75" customHeight="1">
      <c r="A6" s="12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>
      <c r="A7" s="19"/>
      <c r="B7" s="19"/>
      <c r="C7" s="19"/>
      <c r="D7" s="19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1"/>
      <c r="S7" s="20"/>
    </row>
    <row r="8" spans="1:19" ht="15" customHeight="1">
      <c r="A8" s="11" t="s">
        <v>0</v>
      </c>
      <c r="B8" s="11"/>
      <c r="C8" s="11"/>
      <c r="D8" s="11"/>
      <c r="E8" s="11"/>
      <c r="F8" s="11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1"/>
      <c r="S8" s="20"/>
    </row>
    <row r="9" spans="1:19" s="21" customFormat="1" ht="25.35" customHeight="1">
      <c r="A9" s="10" t="s">
        <v>1</v>
      </c>
      <c r="B9" s="9" t="s">
        <v>2</v>
      </c>
      <c r="C9" s="9" t="s">
        <v>3</v>
      </c>
      <c r="D9" s="8" t="s">
        <v>4</v>
      </c>
      <c r="E9" s="9" t="s">
        <v>5</v>
      </c>
      <c r="F9" s="10" t="s">
        <v>6</v>
      </c>
      <c r="G9" s="10"/>
      <c r="H9" s="10"/>
      <c r="I9" s="10"/>
      <c r="J9" s="10"/>
      <c r="K9" s="10"/>
      <c r="L9" s="10"/>
      <c r="M9" s="10"/>
      <c r="N9" s="10"/>
      <c r="O9" s="10"/>
      <c r="P9" s="10"/>
      <c r="Q9" s="7" t="s">
        <v>7</v>
      </c>
      <c r="R9" s="6" t="s">
        <v>8</v>
      </c>
      <c r="S9" s="5" t="s">
        <v>9</v>
      </c>
    </row>
    <row r="10" spans="1:19" s="21" customFormat="1" ht="32.85" customHeight="1">
      <c r="A10" s="10"/>
      <c r="B10" s="10"/>
      <c r="C10" s="10"/>
      <c r="D10" s="8"/>
      <c r="E10" s="9"/>
      <c r="F10" s="23" t="s">
        <v>10</v>
      </c>
      <c r="G10" s="4" t="s">
        <v>11</v>
      </c>
      <c r="H10" s="4"/>
      <c r="I10" s="4"/>
      <c r="J10" s="4"/>
      <c r="K10" s="4"/>
      <c r="L10" s="4" t="s">
        <v>12</v>
      </c>
      <c r="M10" s="4"/>
      <c r="N10" s="4"/>
      <c r="O10" s="4"/>
      <c r="P10" s="4"/>
      <c r="Q10" s="7"/>
      <c r="R10" s="6"/>
      <c r="S10" s="5"/>
    </row>
    <row r="11" spans="1:19" s="21" customFormat="1" ht="66.75" customHeight="1">
      <c r="A11" s="10"/>
      <c r="B11" s="9"/>
      <c r="C11" s="9"/>
      <c r="D11" s="8"/>
      <c r="E11" s="9"/>
      <c r="F11" s="22" t="s">
        <v>13</v>
      </c>
      <c r="G11" s="22" t="s">
        <v>14</v>
      </c>
      <c r="H11" s="22" t="s">
        <v>15</v>
      </c>
      <c r="I11" s="22" t="s">
        <v>13</v>
      </c>
      <c r="J11" s="22" t="s">
        <v>16</v>
      </c>
      <c r="K11" s="22" t="s">
        <v>13</v>
      </c>
      <c r="L11" s="22" t="s">
        <v>14</v>
      </c>
      <c r="M11" s="22" t="s">
        <v>15</v>
      </c>
      <c r="N11" s="22" t="s">
        <v>13</v>
      </c>
      <c r="O11" s="22" t="s">
        <v>16</v>
      </c>
      <c r="P11" s="22" t="s">
        <v>13</v>
      </c>
      <c r="Q11" s="7"/>
      <c r="R11" s="6"/>
      <c r="S11" s="5"/>
    </row>
    <row r="12" spans="1:19" s="38" customFormat="1" ht="23.25" customHeight="1">
      <c r="A12" s="24">
        <f>ROW(A12)-11</f>
        <v>1</v>
      </c>
      <c r="B12" s="25" t="s">
        <v>17</v>
      </c>
      <c r="C12" s="26" t="s">
        <v>18</v>
      </c>
      <c r="D12" s="27" t="s">
        <v>25</v>
      </c>
      <c r="E12" s="28" t="s">
        <v>19</v>
      </c>
      <c r="F12" s="29">
        <v>6036</v>
      </c>
      <c r="G12" s="30">
        <v>7050</v>
      </c>
      <c r="H12" s="31">
        <v>7200</v>
      </c>
      <c r="I12" s="32">
        <v>615.42999999999995</v>
      </c>
      <c r="J12" s="33">
        <v>1.1054999999999999</v>
      </c>
      <c r="K12" s="34">
        <v>65000</v>
      </c>
      <c r="L12" s="30" t="s">
        <v>20</v>
      </c>
      <c r="M12" s="31">
        <v>45460</v>
      </c>
      <c r="N12" s="32">
        <v>635.09</v>
      </c>
      <c r="O12" s="33">
        <v>1.0286999999999999</v>
      </c>
      <c r="P12" s="34">
        <v>72300</v>
      </c>
      <c r="Q12" s="35">
        <f>MIN(F12, K12, P12)</f>
        <v>6036</v>
      </c>
      <c r="R12" s="36">
        <v>11</v>
      </c>
      <c r="S12" s="37">
        <f>Q12*R12</f>
        <v>66396</v>
      </c>
    </row>
    <row r="13" spans="1:19" s="45" customFormat="1">
      <c r="A13" s="39"/>
      <c r="B13" s="40"/>
      <c r="C13" s="40"/>
      <c r="D13" s="40"/>
      <c r="E13" s="41"/>
      <c r="F13" s="42"/>
      <c r="G13" s="42"/>
      <c r="H13" s="42"/>
      <c r="I13" s="42"/>
      <c r="J13" s="43"/>
      <c r="K13" s="42"/>
      <c r="L13" s="42"/>
      <c r="M13" s="42"/>
      <c r="N13" s="42"/>
      <c r="O13" s="43"/>
      <c r="P13" s="42"/>
      <c r="Q13" s="42"/>
      <c r="R13" s="44"/>
      <c r="S13" s="42">
        <f>S12</f>
        <v>66396</v>
      </c>
    </row>
    <row r="14" spans="1:19" s="50" customFormat="1" ht="15.75">
      <c r="A14" s="21"/>
      <c r="B14" s="46"/>
      <c r="C14" s="46"/>
      <c r="D14" s="46"/>
      <c r="E14" s="47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9"/>
      <c r="Q14" s="49"/>
      <c r="R14" s="49"/>
      <c r="S14" s="49"/>
    </row>
    <row r="15" spans="1:19" s="50" customFormat="1" ht="15.75">
      <c r="A15" s="66" t="s">
        <v>26</v>
      </c>
      <c r="B15" s="67"/>
      <c r="C15" s="67"/>
      <c r="D15" s="67"/>
      <c r="E15" s="67"/>
      <c r="F15" s="67"/>
      <c r="G15" s="67"/>
      <c r="H15" s="67"/>
      <c r="I15" s="67"/>
      <c r="J15" s="49"/>
      <c r="K15" s="49"/>
      <c r="L15" s="49"/>
      <c r="M15" s="49"/>
      <c r="N15" s="49"/>
      <c r="O15" s="49"/>
      <c r="P15" s="49"/>
      <c r="Q15" s="49"/>
      <c r="R15" s="49"/>
      <c r="S15" s="49"/>
    </row>
    <row r="16" spans="1:19" ht="15" customHeight="1">
      <c r="A16" s="66" t="s">
        <v>27</v>
      </c>
      <c r="B16" s="67"/>
      <c r="C16" s="67"/>
      <c r="D16" s="67"/>
      <c r="E16" s="67"/>
      <c r="F16" s="67"/>
      <c r="G16" s="67"/>
      <c r="H16" s="67"/>
      <c r="I16" s="67"/>
      <c r="J16" s="54"/>
      <c r="K16" s="54"/>
      <c r="L16" s="54"/>
      <c r="M16" s="54"/>
      <c r="N16" s="54"/>
      <c r="O16" s="54"/>
      <c r="P16" s="54"/>
      <c r="Q16" s="20"/>
      <c r="R16" s="21"/>
      <c r="S16" s="20"/>
    </row>
    <row r="17" spans="1:27" ht="15" customHeight="1">
      <c r="A17" s="66" t="s">
        <v>28</v>
      </c>
      <c r="B17" s="67"/>
      <c r="C17" s="67"/>
      <c r="D17" s="67"/>
      <c r="E17" s="67"/>
      <c r="F17" s="67"/>
      <c r="G17" s="67"/>
      <c r="H17" s="67"/>
      <c r="I17" s="67"/>
      <c r="J17" s="54"/>
      <c r="K17" s="54"/>
      <c r="L17" s="54"/>
      <c r="M17" s="54"/>
      <c r="N17" s="54"/>
      <c r="O17" s="54"/>
      <c r="P17" s="54"/>
      <c r="Q17" s="20"/>
      <c r="R17" s="21"/>
      <c r="S17" s="20"/>
    </row>
    <row r="18" spans="1:27" ht="15" customHeight="1">
      <c r="A18" s="51"/>
      <c r="B18" s="51"/>
      <c r="C18" s="51"/>
      <c r="D18" s="51"/>
      <c r="E18" s="52"/>
      <c r="F18" s="53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20"/>
      <c r="R18" s="21"/>
      <c r="S18" s="20"/>
    </row>
    <row r="19" spans="1:27" ht="15" customHeight="1">
      <c r="A19" s="3" t="s">
        <v>21</v>
      </c>
      <c r="B19" s="3"/>
      <c r="C19" s="3"/>
      <c r="D19" s="3"/>
      <c r="E19" s="2">
        <f>S13</f>
        <v>66396</v>
      </c>
      <c r="F19" s="2"/>
      <c r="G19" s="55"/>
      <c r="H19" s="55"/>
      <c r="I19" s="55"/>
      <c r="J19" s="55"/>
      <c r="K19" s="56" t="s">
        <v>29</v>
      </c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5"/>
      <c r="Y19" s="57"/>
      <c r="Z19" s="57"/>
      <c r="AA19" s="57"/>
    </row>
    <row r="20" spans="1:27">
      <c r="A20" s="58"/>
      <c r="B20" s="58"/>
      <c r="C20" s="58"/>
      <c r="D20" s="58"/>
      <c r="E20" s="59"/>
      <c r="F20" s="60"/>
      <c r="G20" s="61"/>
      <c r="H20" s="61"/>
      <c r="I20" s="61"/>
      <c r="J20" s="61"/>
      <c r="K20" s="61"/>
      <c r="L20" s="62"/>
      <c r="M20" s="62"/>
      <c r="N20" s="61"/>
      <c r="O20" s="61"/>
      <c r="P20" s="61"/>
      <c r="Q20" s="61"/>
      <c r="S20" s="61"/>
    </row>
    <row r="21" spans="1:27" ht="16.5" customHeight="1">
      <c r="A21" s="1" t="s">
        <v>30</v>
      </c>
      <c r="B21" s="1"/>
      <c r="C21" s="1"/>
      <c r="D21" s="1"/>
      <c r="E21" s="1"/>
      <c r="F21" s="1"/>
      <c r="G21" s="63"/>
      <c r="H21" s="63"/>
      <c r="I21" s="63"/>
      <c r="J21" s="63"/>
      <c r="K21" s="63"/>
      <c r="L21" s="64"/>
      <c r="M21" s="64"/>
      <c r="N21" s="63"/>
      <c r="O21" s="63"/>
      <c r="P21" s="63"/>
      <c r="Q21" s="61"/>
      <c r="S21" s="61"/>
    </row>
    <row r="22" spans="1:27" ht="18" customHeight="1">
      <c r="A22" s="1" t="s">
        <v>31</v>
      </c>
      <c r="B22" s="1"/>
      <c r="C22" s="1"/>
      <c r="D22" s="1"/>
      <c r="E22" s="1"/>
      <c r="F22" s="1"/>
      <c r="G22" s="63"/>
      <c r="H22" s="63"/>
      <c r="I22" s="63"/>
      <c r="J22" s="63"/>
      <c r="K22" s="63"/>
      <c r="L22" s="64"/>
      <c r="M22" s="64"/>
      <c r="N22" s="63"/>
      <c r="O22" s="63"/>
      <c r="P22" s="63"/>
      <c r="Q22" s="61"/>
      <c r="S22" s="61"/>
    </row>
  </sheetData>
  <mergeCells count="20">
    <mergeCell ref="A19:D19"/>
    <mergeCell ref="E19:F19"/>
    <mergeCell ref="A21:F21"/>
    <mergeCell ref="A22:F22"/>
    <mergeCell ref="F9:P9"/>
    <mergeCell ref="Q9:Q11"/>
    <mergeCell ref="R9:R11"/>
    <mergeCell ref="S9:S11"/>
    <mergeCell ref="G10:K10"/>
    <mergeCell ref="L10:P10"/>
    <mergeCell ref="A9:A11"/>
    <mergeCell ref="B9:B11"/>
    <mergeCell ref="C9:C11"/>
    <mergeCell ref="D9:D11"/>
    <mergeCell ref="E9:E11"/>
    <mergeCell ref="N1:S3"/>
    <mergeCell ref="A4:S4"/>
    <mergeCell ref="A5:S5"/>
    <mergeCell ref="A6:S6"/>
    <mergeCell ref="A8:F8"/>
  </mergeCells>
  <pageMargins left="0.23611111111111099" right="0.23611111111111099" top="0.74791666666666701" bottom="0.73472222222222205" header="0.51180555555555496" footer="0.31527777777777799"/>
  <pageSetup paperSize="77" firstPageNumber="0" fitToHeight="0" orientation="landscape" horizontalDpi="300" verticalDpi="300"/>
  <headerFooter>
    <oddFooter>&amp;R&amp;P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Расчет НМЦК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server_buch</dc:creator>
  <cp:lastModifiedBy>server_buch</cp:lastModifiedBy>
  <cp:revision>42</cp:revision>
  <dcterms:created xsi:type="dcterms:W3CDTF">2026-10-07T13:54:22Z</dcterms:created>
  <dcterms:modified xsi:type="dcterms:W3CDTF">2026-10-07T13:54:22Z</dcterms:modified>
  <dc:language>ru-RU</dc:language>
</cp:coreProperties>
</file>