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9930"/>
  </bookViews>
  <sheets>
    <sheet name="Лист1" sheetId="1" r:id="rId1"/>
  </sheets>
  <definedNames>
    <definedName name="_xlnm.Print_Area" localSheetId="0">Лист1!$A$1:$N$19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1" l="1"/>
  <c r="L9" i="1"/>
  <c r="I9" i="1" l="1"/>
  <c r="J9" i="1" s="1"/>
  <c r="K9" i="1" s="1"/>
</calcChain>
</file>

<file path=xl/sharedStrings.xml><?xml version="1.0" encoding="utf-8"?>
<sst xmlns="http://schemas.openxmlformats.org/spreadsheetml/2006/main" count="36" uniqueCount="35">
  <si>
    <t>№ п/п</t>
  </si>
  <si>
    <t>Ед. изм.</t>
  </si>
  <si>
    <t xml:space="preserve">Номер источника ценовой информации (ИЦИ) и цена единицы товара, представленная i-тым
ИЦИ (Цi), руб.
</t>
  </si>
  <si>
    <t xml:space="preserve">ИЦИ №1 </t>
  </si>
  <si>
    <r>
      <t xml:space="preserve">ИЦИ №2 </t>
    </r>
    <r>
      <rPr>
        <sz val="8"/>
        <color theme="1"/>
        <rFont val="Times New Roman"/>
        <family val="1"/>
        <charset val="204"/>
      </rPr>
      <t/>
    </r>
  </si>
  <si>
    <t>ИЦИ №3</t>
  </si>
  <si>
    <t xml:space="preserve">Определение однородности
совокупности значений
выявленных цен
</t>
  </si>
  <si>
    <t>&lt;ц&gt; - средн. арифм. величина цены единицы продукции, руб.</t>
  </si>
  <si>
    <t>Среднее квадратичное отклонение</t>
  </si>
  <si>
    <t xml:space="preserve">V - коэф-нт вариации </t>
  </si>
  <si>
    <t>Цена за единицу, принятая в расчет</t>
  </si>
  <si>
    <t>НМЦК, руб.</t>
  </si>
  <si>
    <t>ИТОГО</t>
  </si>
  <si>
    <t>ИЦИ №1</t>
  </si>
  <si>
    <t>ИЦИ №2</t>
  </si>
  <si>
    <t>ИЦИ - источник ценовой информации</t>
  </si>
  <si>
    <t>Дата подготовки расчета:__.__.2021 г.</t>
  </si>
  <si>
    <t>Начальная (максимальная) цена контракта (далее – НМЦК) определяется и обосновывается в соответствии с требованиями статьи 22 Закона 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посредством применения метода сопоставимых рыночных цен (анализа рынка). Валюта, используемая для формирования цены контракта и расчетов с исполнителем - рубль Российской Федерации.</t>
  </si>
  <si>
    <t>Определение и обоснование начальной (максимальной) цены контракта</t>
  </si>
  <si>
    <t>Ответственное лицо за определение и обоснование начальной (максимальной) цены контракта</t>
  </si>
  <si>
    <t>Наименование товара по КТРУ/ наименование товара</t>
  </si>
  <si>
    <t xml:space="preserve"> Код по КТРУ/ ОКПД2</t>
  </si>
  <si>
    <t>Приложение 2 к  извещению</t>
  </si>
  <si>
    <t>Количество</t>
  </si>
  <si>
    <t>Бурцева К.В.</t>
  </si>
  <si>
    <t>пара</t>
  </si>
  <si>
    <t>Закупка сменных фильтров к изолирующей полумаске для нужд ОЦРХП СПб ГБУЗ «Городской клинический онкологический диспансер»</t>
  </si>
  <si>
    <t>Начальник отдела охраны труда</t>
  </si>
  <si>
    <t>32.99.11.120</t>
  </si>
  <si>
    <t>504/2/20</t>
  </si>
  <si>
    <t>504/3/20</t>
  </si>
  <si>
    <t>504/1/20</t>
  </si>
  <si>
    <t>Начальная максимальная цена контракта составляет 182 215 ,50 . в т.ч. НДС</t>
  </si>
  <si>
    <t>Дата подготовки обоснования: 20.07.2026</t>
  </si>
  <si>
    <t>сменный фильтр к изолирующей полумаске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</si>
</sst>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0" xfId="0" applyFont="1"/>
    <xf numFmtId="0" fontId="6" fillId="3" borderId="7" xfId="0" applyFont="1" applyFill="1" applyBorder="1" applyAlignment="1">
      <alignment wrapText="1"/>
    </xf>
    <xf numFmtId="0" fontId="6" fillId="3" borderId="9" xfId="0" applyFont="1" applyFill="1" applyBorder="1" applyAlignment="1">
      <alignment wrapText="1"/>
    </xf>
    <xf numFmtId="0" fontId="6" fillId="3" borderId="10" xfId="0" applyFont="1" applyFill="1" applyBorder="1" applyAlignment="1">
      <alignment wrapText="1"/>
    </xf>
    <xf numFmtId="0" fontId="6" fillId="3" borderId="11" xfId="0" applyFont="1" applyFill="1" applyBorder="1" applyAlignment="1">
      <alignment wrapText="1"/>
    </xf>
    <xf numFmtId="0" fontId="6" fillId="3" borderId="6" xfId="0" applyFont="1" applyFill="1" applyBorder="1" applyAlignment="1">
      <alignment wrapText="1"/>
    </xf>
    <xf numFmtId="0" fontId="6" fillId="3" borderId="12" xfId="0" applyFont="1" applyFill="1" applyBorder="1" applyAlignment="1">
      <alignment wrapText="1"/>
    </xf>
    <xf numFmtId="0" fontId="6" fillId="0" borderId="1" xfId="0" applyFont="1" applyBorder="1" applyAlignment="1">
      <alignment horizontal="center" vertical="top"/>
    </xf>
    <xf numFmtId="4" fontId="6" fillId="0" borderId="1" xfId="0" applyNumberFormat="1" applyFont="1" applyBorder="1" applyAlignment="1">
      <alignment horizontal="center" vertical="top"/>
    </xf>
    <xf numFmtId="0" fontId="7" fillId="0" borderId="0" xfId="0" applyFont="1" applyAlignment="1">
      <alignment horizont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1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top"/>
    </xf>
    <xf numFmtId="4" fontId="6" fillId="0" borderId="16" xfId="0" applyNumberFormat="1" applyFont="1" applyBorder="1" applyAlignment="1">
      <alignment horizontal="center" vertical="top"/>
    </xf>
    <xf numFmtId="4" fontId="6" fillId="0" borderId="26" xfId="0" applyNumberFormat="1" applyFont="1" applyBorder="1" applyAlignment="1">
      <alignment horizontal="center" vertical="top"/>
    </xf>
    <xf numFmtId="0" fontId="6" fillId="0" borderId="0" xfId="0" applyFont="1" applyBorder="1" applyAlignment="1">
      <alignment wrapText="1"/>
    </xf>
    <xf numFmtId="14" fontId="4" fillId="3" borderId="15" xfId="0" applyNumberFormat="1" applyFont="1" applyFill="1" applyBorder="1" applyAlignment="1">
      <alignment horizontal="center" vertical="top" wrapText="1"/>
    </xf>
    <xf numFmtId="14" fontId="4" fillId="3" borderId="16" xfId="0" applyNumberFormat="1" applyFont="1" applyFill="1" applyBorder="1" applyAlignment="1">
      <alignment horizontal="center" vertical="top" wrapText="1"/>
    </xf>
    <xf numFmtId="14" fontId="4" fillId="3" borderId="17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2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right" wrapText="1"/>
    </xf>
    <xf numFmtId="0" fontId="5" fillId="0" borderId="23" xfId="0" applyFont="1" applyBorder="1" applyAlignment="1">
      <alignment horizontal="right"/>
    </xf>
    <xf numFmtId="0" fontId="5" fillId="0" borderId="24" xfId="0" applyFont="1" applyBorder="1" applyAlignment="1">
      <alignment horizontal="right"/>
    </xf>
    <xf numFmtId="0" fontId="5" fillId="0" borderId="25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top" wrapText="1"/>
    </xf>
    <xf numFmtId="0" fontId="3" fillId="3" borderId="21" xfId="0" applyFont="1" applyFill="1" applyBorder="1" applyAlignment="1">
      <alignment horizontal="center" vertical="top"/>
    </xf>
    <xf numFmtId="0" fontId="3" fillId="3" borderId="1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7" fillId="0" borderId="18" xfId="0" applyFont="1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Normal="100" workbookViewId="0">
      <selection activeCell="P7" sqref="P7"/>
    </sheetView>
  </sheetViews>
  <sheetFormatPr defaultRowHeight="15" x14ac:dyDescent="0.25"/>
  <cols>
    <col min="1" max="1" width="5" customWidth="1"/>
    <col min="2" max="2" width="15.42578125" customWidth="1"/>
    <col min="3" max="3" width="34.85546875" customWidth="1"/>
    <col min="4" max="4" width="10.140625" bestFit="1" customWidth="1"/>
    <col min="6" max="6" width="11.140625" customWidth="1"/>
    <col min="7" max="7" width="12.7109375" customWidth="1"/>
    <col min="8" max="8" width="17.28515625" customWidth="1"/>
    <col min="9" max="9" width="13.42578125" customWidth="1"/>
    <col min="10" max="10" width="12.28515625" customWidth="1"/>
    <col min="11" max="11" width="14.28515625" customWidth="1"/>
    <col min="12" max="12" width="15.5703125" customWidth="1"/>
    <col min="13" max="13" width="14" customWidth="1"/>
  </cols>
  <sheetData>
    <row r="1" spans="1:16" x14ac:dyDescent="0.25">
      <c r="A1" s="5"/>
      <c r="B1" s="5"/>
      <c r="C1" s="5"/>
      <c r="D1" s="5"/>
      <c r="E1" s="5"/>
      <c r="F1" s="5"/>
      <c r="G1" s="5"/>
      <c r="H1" s="33" t="s">
        <v>22</v>
      </c>
      <c r="I1" s="33"/>
      <c r="J1" s="33"/>
      <c r="K1" s="33"/>
      <c r="L1" s="33"/>
      <c r="M1" s="33"/>
      <c r="N1" s="5"/>
      <c r="O1" s="5"/>
      <c r="P1" s="5"/>
    </row>
    <row r="2" spans="1:16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x14ac:dyDescent="0.25">
      <c r="A3" s="38" t="s">
        <v>18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5"/>
      <c r="P3" s="5"/>
    </row>
    <row r="4" spans="1:16" ht="97.5" customHeight="1" x14ac:dyDescent="0.25">
      <c r="A4" s="30" t="s">
        <v>17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2"/>
      <c r="N4" s="4"/>
      <c r="O4" s="5"/>
      <c r="P4" s="5"/>
    </row>
    <row r="5" spans="1:16" ht="39.75" customHeight="1" thickBot="1" x14ac:dyDescent="0.3">
      <c r="A5" s="52" t="s">
        <v>26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14"/>
      <c r="O5" s="5"/>
      <c r="P5" s="5"/>
    </row>
    <row r="6" spans="1:16" ht="65.25" customHeight="1" x14ac:dyDescent="0.25">
      <c r="A6" s="39" t="s">
        <v>0</v>
      </c>
      <c r="B6" s="41" t="s">
        <v>21</v>
      </c>
      <c r="C6" s="43" t="s">
        <v>20</v>
      </c>
      <c r="D6" s="41" t="s">
        <v>1</v>
      </c>
      <c r="E6" s="43" t="s">
        <v>23</v>
      </c>
      <c r="F6" s="45" t="s">
        <v>2</v>
      </c>
      <c r="G6" s="46"/>
      <c r="H6" s="47"/>
      <c r="I6" s="45" t="s">
        <v>6</v>
      </c>
      <c r="J6" s="46"/>
      <c r="K6" s="47"/>
      <c r="L6" s="41" t="s">
        <v>10</v>
      </c>
      <c r="M6" s="49" t="s">
        <v>11</v>
      </c>
      <c r="N6" s="5"/>
      <c r="O6" s="5"/>
      <c r="P6" s="5"/>
    </row>
    <row r="7" spans="1:16" ht="98.25" customHeight="1" x14ac:dyDescent="0.25">
      <c r="A7" s="40"/>
      <c r="B7" s="42"/>
      <c r="C7" s="51"/>
      <c r="D7" s="42"/>
      <c r="E7" s="44"/>
      <c r="F7" s="15" t="s">
        <v>3</v>
      </c>
      <c r="G7" s="15" t="s">
        <v>4</v>
      </c>
      <c r="H7" s="15" t="s">
        <v>5</v>
      </c>
      <c r="I7" s="15" t="s">
        <v>7</v>
      </c>
      <c r="J7" s="15" t="s">
        <v>8</v>
      </c>
      <c r="K7" s="3" t="s">
        <v>9</v>
      </c>
      <c r="L7" s="48"/>
      <c r="M7" s="50"/>
      <c r="N7" s="5"/>
      <c r="O7" s="5"/>
      <c r="P7" s="5"/>
    </row>
    <row r="8" spans="1:16" x14ac:dyDescent="0.25">
      <c r="A8" s="18">
        <v>1</v>
      </c>
      <c r="B8" s="2">
        <v>2</v>
      </c>
      <c r="C8" s="2">
        <v>3</v>
      </c>
      <c r="D8" s="2">
        <v>4</v>
      </c>
      <c r="E8" s="2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  <c r="L8" s="2">
        <v>12</v>
      </c>
      <c r="M8" s="19">
        <v>13</v>
      </c>
      <c r="N8" s="5"/>
      <c r="O8" s="5"/>
      <c r="P8" s="5"/>
    </row>
    <row r="9" spans="1:16" ht="30" x14ac:dyDescent="0.25">
      <c r="A9" s="20">
        <v>1</v>
      </c>
      <c r="B9" s="12" t="s">
        <v>28</v>
      </c>
      <c r="C9" s="17" t="s">
        <v>34</v>
      </c>
      <c r="D9" s="12" t="s">
        <v>25</v>
      </c>
      <c r="E9" s="12">
        <v>150</v>
      </c>
      <c r="F9" s="13">
        <v>1044.32</v>
      </c>
      <c r="G9" s="13">
        <v>1300</v>
      </c>
      <c r="H9" s="13">
        <v>1300</v>
      </c>
      <c r="I9" s="13">
        <f>ROUND((F9+G9+H9)/3,2)</f>
        <v>1214.77</v>
      </c>
      <c r="J9" s="13">
        <f>ROUND(SQRT(((F9-I9)*(F9-I9)+(G9-I9)*(G9-I9)+(H9-I9)*(H9-I9))/2),2)</f>
        <v>147.62</v>
      </c>
      <c r="K9" s="13">
        <f>ROUND((J9/I9)*100,2)</f>
        <v>12.15</v>
      </c>
      <c r="L9" s="13">
        <f>I9</f>
        <v>1214.77</v>
      </c>
      <c r="M9" s="21">
        <f>L9*E9</f>
        <v>182215.5</v>
      </c>
      <c r="N9" s="5"/>
      <c r="O9" s="5"/>
      <c r="P9" s="5"/>
    </row>
    <row r="10" spans="1:16" ht="15.75" thickBot="1" x14ac:dyDescent="0.3">
      <c r="A10" s="34" t="s">
        <v>12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6"/>
      <c r="M10" s="22">
        <v>182215.5</v>
      </c>
      <c r="N10" s="5"/>
      <c r="O10" s="5"/>
      <c r="P10" s="5"/>
    </row>
    <row r="11" spans="1:16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x14ac:dyDescent="0.25">
      <c r="A12" s="37" t="s">
        <v>32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5"/>
    </row>
    <row r="13" spans="1:16" ht="15.75" thickBo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x14ac:dyDescent="0.25">
      <c r="A14" s="5"/>
      <c r="B14" s="6" t="s">
        <v>13</v>
      </c>
      <c r="C14" s="9" t="s">
        <v>31</v>
      </c>
      <c r="D14" s="24">
        <v>46223</v>
      </c>
      <c r="E14" s="27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x14ac:dyDescent="0.25">
      <c r="A15" s="5"/>
      <c r="B15" s="7" t="s">
        <v>14</v>
      </c>
      <c r="C15" s="10" t="s">
        <v>29</v>
      </c>
      <c r="D15" s="25">
        <v>46223</v>
      </c>
      <c r="E15" s="27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15.75" thickBot="1" x14ac:dyDescent="0.3">
      <c r="A16" s="5"/>
      <c r="B16" s="8" t="s">
        <v>5</v>
      </c>
      <c r="C16" s="11" t="s">
        <v>30</v>
      </c>
      <c r="D16" s="26">
        <v>46223</v>
      </c>
      <c r="E16" s="27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38.25" customHeight="1" x14ac:dyDescent="0.25">
      <c r="A17" s="5"/>
      <c r="B17" s="28" t="s">
        <v>15</v>
      </c>
      <c r="C17" s="28"/>
      <c r="D17" s="29"/>
      <c r="E17" s="23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16"/>
      <c r="P18" s="16"/>
    </row>
    <row r="19" spans="1:16" ht="15" customHeight="1" x14ac:dyDescent="0.25">
      <c r="A19" s="54" t="s">
        <v>33</v>
      </c>
      <c r="B19" s="55" t="s">
        <v>16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28"/>
      <c r="P19" s="29"/>
    </row>
    <row r="20" spans="1:16" x14ac:dyDescent="0.25">
      <c r="A20" s="54" t="s">
        <v>19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"/>
      <c r="P20" s="5"/>
    </row>
    <row r="21" spans="1:16" x14ac:dyDescent="0.25">
      <c r="A21" s="56" t="s">
        <v>27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"/>
      <c r="P21" s="5"/>
    </row>
    <row r="22" spans="1:16" x14ac:dyDescent="0.25">
      <c r="A22" s="56" t="s">
        <v>24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</row>
  </sheetData>
  <mergeCells count="21">
    <mergeCell ref="A5:M5"/>
    <mergeCell ref="A20:N20"/>
    <mergeCell ref="A21:N21"/>
    <mergeCell ref="A22:N22"/>
    <mergeCell ref="A19:N19"/>
    <mergeCell ref="O19:P19"/>
    <mergeCell ref="A4:M4"/>
    <mergeCell ref="H1:M1"/>
    <mergeCell ref="A10:L10"/>
    <mergeCell ref="A12:O12"/>
    <mergeCell ref="B17:D17"/>
    <mergeCell ref="A3:N3"/>
    <mergeCell ref="A6:A7"/>
    <mergeCell ref="B6:B7"/>
    <mergeCell ref="D6:D7"/>
    <mergeCell ref="E6:E7"/>
    <mergeCell ref="F6:H6"/>
    <mergeCell ref="I6:K6"/>
    <mergeCell ref="L6:L7"/>
    <mergeCell ref="M6:M7"/>
    <mergeCell ref="C6:C7"/>
  </mergeCells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2026-08-04T12:49:35Z</dcterms:modified>
</cp:coreProperties>
</file>