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300"/>
  </bookViews>
  <sheets>
    <sheet name="Лист1" sheetId="1" r:id="rId1"/>
  </sheets>
  <definedNames>
    <definedName name="_xlnm.Print_Area" localSheetId="0">Лист1!$A$1:$L$16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H15" i="1" l="1"/>
  <c r="L15" i="1" l="1"/>
  <c r="L16" i="1" s="1"/>
  <c r="J15" i="1"/>
  <c r="G15" i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<sst xmlns="http://schemas.openxmlformats.org/spreadsheetml/2006/main" count="27" uniqueCount="27">
  <si>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ДОГОВОРА</t>
  </si>
  <si>
    <t>Характеристики объекта закупки</t>
  </si>
  <si>
    <t>в соответствии с условиями технического задания</t>
  </si>
  <si>
    <t>Используемый метод определения НМЦД
с обоснованием:</t>
  </si>
  <si>
    <t>Метод сопоставимых рыночных цен (анализа рынка) является приоритетным для определения и обоснования начальной максимальной цены договора, цены договора, заключаемого с единственным поставщиком (подрядчиком, исполнителем) (в соответствии с подпунктом 1 пункта 9.1 Положения ) Расчет выполнен в соответствии с Методическими рекомендациями, утвержденными приказом МЭР РФ от 02.10.2013 №567</t>
  </si>
  <si>
    <t>РАСЧЕТ НМЦД</t>
  </si>
  <si>
    <t>Расчет НМЦК (рын) произведен по формуле:</t>
  </si>
  <si>
    <t>V - количество (объем) закупаемого товара;</t>
  </si>
  <si>
    <t>n - количество значений, используемых в расчете;</t>
  </si>
  <si>
    <t>i - номер источника ценовой информации;</t>
  </si>
  <si>
    <t xml:space="preserve">Цi - цена единицы товара                            </t>
  </si>
  <si>
    <t>Ед. изм</t>
  </si>
  <si>
    <r>
      <t xml:space="preserve">Коммерческое предложение  №1   </t>
    </r>
    <r>
      <rPr>
        <sz val="12"/>
        <rFont val="Times New Roman"/>
        <family val="1"/>
        <charset val="204"/>
      </rPr>
      <t xml:space="preserve">                          </t>
    </r>
  </si>
  <si>
    <t xml:space="preserve">Коммерческое предложение  №2                     </t>
  </si>
  <si>
    <t xml:space="preserve">Коммерческое предложение  №3           </t>
  </si>
  <si>
    <t xml:space="preserve">Минимальная цена за единицу     </t>
  </si>
  <si>
    <t>Кол-во</t>
  </si>
  <si>
    <t>Итого по объекту закупки</t>
  </si>
  <si>
    <t>№ п/п</t>
  </si>
  <si>
    <t>Вид услуг</t>
  </si>
  <si>
    <t>Средняя цена</t>
  </si>
  <si>
    <t>коэффициент вариации цен V (%) (не должен превышать 33%)</t>
  </si>
  <si>
    <t xml:space="preserve">Стандартное квадратичное отклонение </t>
  </si>
  <si>
    <t>ИТОГО</t>
  </si>
  <si>
    <t>комплект</t>
  </si>
  <si>
    <t>ГДЗК "Гарант 1"</t>
  </si>
  <si>
    <t xml:space="preserve">Приложение № 4 
к Извещению о проведении закупки путем запроса котировок
в электронной форме участниками которой могут быть только субъекты малого и среднего предпринимательства на поставку ГДЗК "Гарант 1" для нужд ОГБУСО «Ново-Ленинский дом – интернат для престарелых и инвалидов»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</si>
</sst>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р_."/>
    <numFmt numFmtId="165" formatCode="#,##0.00_р_.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4" fontId="1" fillId="0" borderId="0" xfId="0" applyNumberFormat="1" applyFont="1"/>
    <xf numFmtId="0" fontId="2" fillId="0" borderId="2" xfId="0" applyFont="1" applyBorder="1"/>
    <xf numFmtId="0" fontId="4" fillId="0" borderId="2" xfId="0" applyFont="1" applyBorder="1" applyAlignment="1">
      <alignment vertical="top" wrapText="1"/>
    </xf>
    <xf numFmtId="4" fontId="1" fillId="0" borderId="2" xfId="0" applyNumberFormat="1" applyFont="1" applyBorder="1"/>
    <xf numFmtId="0" fontId="1" fillId="0" borderId="2" xfId="0" applyFont="1" applyBorder="1"/>
    <xf numFmtId="165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4" fontId="1" fillId="0" borderId="0" xfId="0" applyNumberFormat="1" applyFont="1" applyBorder="1"/>
    <xf numFmtId="4" fontId="7" fillId="0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12</xdr:row>
      <xdr:rowOff>952500</xdr:rowOff>
    </xdr:from>
    <xdr:to>
      <xdr:col>11</xdr:col>
      <xdr:colOff>0</xdr:colOff>
      <xdr:row>12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3648075"/>
          <a:ext cx="119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8</xdr:row>
      <xdr:rowOff>71437</xdr:rowOff>
    </xdr:from>
    <xdr:to>
      <xdr:col>2</xdr:col>
      <xdr:colOff>290512</xdr:colOff>
      <xdr:row>12</xdr:row>
      <xdr:rowOff>37796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175" y="2890837"/>
          <a:ext cx="1881187" cy="72835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304800</xdr:colOff>
      <xdr:row>16</xdr:row>
      <xdr:rowOff>104775</xdr:rowOff>
    </xdr:to>
    <xdr:sp macro="" textlink="">
      <xdr:nvSpPr>
        <xdr:cNvPr id="5" name="AutoShape 1" descr="https://xn--80akpibjs0b3c.net/upload/cssinliner_webp/iblock/a56/34o2ttnqiz14w6hgcrxpwcuqsny7z4xy/reftamid_ekstra_antikleshch_aerozol_ot_kleshchey_145_ml.webp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304800</xdr:colOff>
      <xdr:row>16</xdr:row>
      <xdr:rowOff>104775</xdr:rowOff>
    </xdr:to>
    <xdr:sp macro="" textlink="">
      <xdr:nvSpPr>
        <xdr:cNvPr id="8" name="AutoShape 3" descr="https://xn--80akpibjs0b3c.net/upload/cssinliner_webp/iblock/a56/34o2ttnqiz14w6hgcrxpwcuqsny7z4xy/reftamid_ekstra_antikleshch_aerozol_ot_kleshchey_145_ml.webp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C1" zoomScaleNormal="100" zoomScaleSheetLayoutView="70" workbookViewId="0">
      <selection activeCell="K9" sqref="K9"/>
    </sheetView>
  </sheetViews>
  <sheetFormatPr defaultRowHeight="15" x14ac:dyDescent="0.25"/>
  <cols>
    <col min="2" max="2" width="32.42578125" style="34" customWidth="1"/>
    <col min="3" max="3" width="9.5703125" customWidth="1"/>
    <col min="4" max="4" width="17.7109375" customWidth="1"/>
    <col min="5" max="5" width="17" customWidth="1"/>
    <col min="6" max="6" width="16.140625" customWidth="1"/>
    <col min="7" max="7" width="16.5703125" customWidth="1"/>
    <col min="8" max="8" width="15.42578125" bestFit="1" customWidth="1"/>
    <col min="10" max="10" width="17.28515625" customWidth="1"/>
    <col min="11" max="11" width="16.140625" customWidth="1"/>
    <col min="12" max="12" width="17.7109375" customWidth="1"/>
  </cols>
  <sheetData>
    <row r="1" spans="1:14" ht="15.75" x14ac:dyDescent="0.25">
      <c r="A1" s="1"/>
      <c r="B1" s="30"/>
      <c r="C1" s="1"/>
      <c r="D1" s="2"/>
      <c r="E1" s="3"/>
      <c r="F1" s="3"/>
      <c r="G1" s="36" t="s">
        <v>26</v>
      </c>
      <c r="H1" s="37"/>
      <c r="I1" s="37"/>
      <c r="J1" s="37"/>
      <c r="K1" s="37"/>
      <c r="L1" s="37"/>
      <c r="M1" s="1"/>
    </row>
    <row r="2" spans="1:14" ht="58.5" customHeight="1" x14ac:dyDescent="0.25">
      <c r="A2" s="1"/>
      <c r="B2" s="30"/>
      <c r="C2" s="1"/>
      <c r="D2" s="2"/>
      <c r="E2" s="3"/>
      <c r="F2" s="3"/>
      <c r="G2" s="37"/>
      <c r="H2" s="37"/>
      <c r="I2" s="37"/>
      <c r="J2" s="37"/>
      <c r="K2" s="37"/>
      <c r="L2" s="37"/>
      <c r="M2" s="1"/>
    </row>
    <row r="3" spans="1:14" ht="15.75" customHeight="1" x14ac:dyDescent="0.25">
      <c r="A3" s="1"/>
      <c r="B3" s="30"/>
      <c r="C3" s="1"/>
      <c r="D3" s="2"/>
      <c r="E3" s="3"/>
      <c r="F3" s="3"/>
      <c r="G3" s="15"/>
      <c r="H3" s="15"/>
      <c r="I3" s="15"/>
      <c r="J3" s="15"/>
      <c r="K3" s="15"/>
      <c r="L3" s="15"/>
      <c r="M3" s="1"/>
    </row>
    <row r="4" spans="1:14" ht="15.75" x14ac:dyDescent="0.25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1"/>
    </row>
    <row r="5" spans="1:14" ht="15.75" x14ac:dyDescent="0.25">
      <c r="A5" s="4"/>
      <c r="B5" s="26" t="s">
        <v>1</v>
      </c>
      <c r="C5" s="39" t="s">
        <v>2</v>
      </c>
      <c r="D5" s="39"/>
      <c r="E5" s="39"/>
      <c r="F5" s="39"/>
      <c r="G5" s="39"/>
      <c r="H5" s="39"/>
      <c r="I5" s="39"/>
      <c r="J5" s="39"/>
      <c r="K5" s="39"/>
      <c r="L5" s="39"/>
      <c r="M5" s="1"/>
    </row>
    <row r="6" spans="1:14" ht="47.25" x14ac:dyDescent="0.25">
      <c r="A6" s="4"/>
      <c r="B6" s="27" t="s">
        <v>3</v>
      </c>
      <c r="C6" s="40" t="s">
        <v>4</v>
      </c>
      <c r="D6" s="40"/>
      <c r="E6" s="40"/>
      <c r="F6" s="40"/>
      <c r="G6" s="40"/>
      <c r="H6" s="40"/>
      <c r="I6" s="40"/>
      <c r="J6" s="40"/>
      <c r="K6" s="40"/>
      <c r="L6" s="40"/>
      <c r="M6" s="1"/>
    </row>
    <row r="7" spans="1:14" ht="15.75" x14ac:dyDescent="0.25">
      <c r="A7" s="41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1"/>
    </row>
    <row r="8" spans="1:14" ht="20.25" x14ac:dyDescent="0.25">
      <c r="A8" s="1"/>
      <c r="B8" s="31" t="s">
        <v>6</v>
      </c>
      <c r="C8" s="5"/>
      <c r="D8" s="5"/>
      <c r="E8" s="5"/>
      <c r="F8" s="5"/>
      <c r="G8" s="5"/>
      <c r="H8" s="5"/>
      <c r="I8" s="6"/>
      <c r="J8" s="6"/>
      <c r="K8" s="1"/>
      <c r="L8" s="7"/>
      <c r="M8" s="1"/>
    </row>
    <row r="9" spans="1:14" ht="20.25" x14ac:dyDescent="0.25">
      <c r="A9" s="1"/>
      <c r="B9" s="31"/>
      <c r="C9" s="5"/>
      <c r="D9" s="4" t="s">
        <v>7</v>
      </c>
      <c r="E9" s="5"/>
      <c r="F9" s="5"/>
      <c r="G9" s="5"/>
      <c r="H9" s="5"/>
      <c r="I9" s="6"/>
      <c r="J9" s="6"/>
      <c r="K9" s="1"/>
      <c r="L9" s="7"/>
      <c r="M9" s="1"/>
    </row>
    <row r="10" spans="1:14" ht="20.25" x14ac:dyDescent="0.25">
      <c r="A10" s="1"/>
      <c r="B10" s="30"/>
      <c r="C10" s="5"/>
      <c r="D10" s="4" t="s">
        <v>8</v>
      </c>
      <c r="E10" s="5"/>
      <c r="F10" s="5"/>
      <c r="G10" s="5"/>
      <c r="H10" s="5"/>
      <c r="I10" s="6"/>
      <c r="J10" s="6"/>
      <c r="K10" s="1"/>
      <c r="L10" s="7"/>
      <c r="M10" s="1"/>
    </row>
    <row r="11" spans="1:14" ht="20.25" x14ac:dyDescent="0.25">
      <c r="A11" s="1"/>
      <c r="B11" s="30"/>
      <c r="C11" s="5"/>
      <c r="D11" s="4" t="s">
        <v>9</v>
      </c>
      <c r="E11" s="5"/>
      <c r="F11" s="5"/>
      <c r="G11" s="5"/>
      <c r="H11" s="5"/>
      <c r="I11" s="6"/>
      <c r="J11" s="6"/>
      <c r="K11" s="1"/>
      <c r="L11" s="7"/>
      <c r="M11" s="1"/>
    </row>
    <row r="12" spans="1:14" ht="20.25" x14ac:dyDescent="0.25">
      <c r="A12" s="8"/>
      <c r="B12" s="32"/>
      <c r="C12" s="9"/>
      <c r="D12" s="8" t="s">
        <v>10</v>
      </c>
      <c r="E12" s="9"/>
      <c r="F12" s="9"/>
      <c r="G12" s="9"/>
      <c r="H12" s="9"/>
      <c r="I12" s="10"/>
      <c r="J12" s="10"/>
      <c r="K12" s="11"/>
      <c r="L12" s="21"/>
      <c r="M12" s="16"/>
      <c r="N12" s="17"/>
    </row>
    <row r="13" spans="1:14" ht="15.75" customHeight="1" x14ac:dyDescent="0.25">
      <c r="A13" s="48" t="s">
        <v>18</v>
      </c>
      <c r="B13" s="49" t="s">
        <v>19</v>
      </c>
      <c r="C13" s="43" t="s">
        <v>11</v>
      </c>
      <c r="D13" s="50" t="s">
        <v>12</v>
      </c>
      <c r="E13" s="43" t="s">
        <v>13</v>
      </c>
      <c r="F13" s="43" t="s">
        <v>14</v>
      </c>
      <c r="G13" s="43" t="s">
        <v>15</v>
      </c>
      <c r="H13" s="43" t="s">
        <v>20</v>
      </c>
      <c r="I13" s="43" t="s">
        <v>16</v>
      </c>
      <c r="J13" s="43" t="s">
        <v>21</v>
      </c>
      <c r="K13" s="44" t="s">
        <v>22</v>
      </c>
      <c r="L13" s="43" t="s">
        <v>17</v>
      </c>
      <c r="M13" s="18"/>
      <c r="N13" s="17"/>
    </row>
    <row r="14" spans="1:14" ht="60.75" customHeight="1" x14ac:dyDescent="0.25">
      <c r="A14" s="48"/>
      <c r="B14" s="49"/>
      <c r="C14" s="43"/>
      <c r="D14" s="50"/>
      <c r="E14" s="43"/>
      <c r="F14" s="43"/>
      <c r="G14" s="43"/>
      <c r="H14" s="43"/>
      <c r="I14" s="43"/>
      <c r="J14" s="43"/>
      <c r="K14" s="44"/>
      <c r="L14" s="43"/>
      <c r="M14" s="19"/>
      <c r="N14" s="17"/>
    </row>
    <row r="15" spans="1:14" ht="15.75" x14ac:dyDescent="0.25">
      <c r="A15" s="24">
        <v>1</v>
      </c>
      <c r="B15" s="33" t="s">
        <v>25</v>
      </c>
      <c r="C15" s="29" t="s">
        <v>24</v>
      </c>
      <c r="D15" s="12">
        <v>3420</v>
      </c>
      <c r="E15" s="12">
        <v>3560</v>
      </c>
      <c r="F15" s="35">
        <v>3630</v>
      </c>
      <c r="G15" s="13">
        <f>MIN(D15:F15)</f>
        <v>3420</v>
      </c>
      <c r="H15" s="13">
        <f>ROUND(AVERAGE(D15:F15),2)</f>
        <v>3536.67</v>
      </c>
      <c r="I15" s="28">
        <v>50</v>
      </c>
      <c r="J15" s="14">
        <f>STDEVA(D15:F15)/H15*100</f>
        <v>3.0233741405230417</v>
      </c>
      <c r="K15" s="25">
        <f>_xlfn.STDEV.S(E15:F15)</f>
        <v>49.497474683058329</v>
      </c>
      <c r="L15" s="22">
        <f>H15*I15</f>
        <v>176833.5</v>
      </c>
      <c r="M15" s="19"/>
      <c r="N15" s="17"/>
    </row>
    <row r="16" spans="1:14" ht="15.75" x14ac:dyDescent="0.25">
      <c r="A16" s="45" t="s">
        <v>23</v>
      </c>
      <c r="B16" s="46"/>
      <c r="C16" s="46"/>
      <c r="D16" s="46"/>
      <c r="E16" s="46"/>
      <c r="F16" s="46"/>
      <c r="G16" s="46"/>
      <c r="H16" s="46"/>
      <c r="I16" s="46"/>
      <c r="J16" s="46"/>
      <c r="K16" s="47"/>
      <c r="L16" s="23">
        <f>SUM(L15:L15)</f>
        <v>176833.5</v>
      </c>
      <c r="M16" s="20"/>
      <c r="N16" s="17"/>
    </row>
    <row r="17" spans="13:14" x14ac:dyDescent="0.25">
      <c r="M17" s="17"/>
      <c r="N17" s="17"/>
    </row>
    <row r="18" spans="13:14" x14ac:dyDescent="0.25">
      <c r="M18" s="17"/>
      <c r="N18" s="17"/>
    </row>
  </sheetData>
  <mergeCells count="18">
    <mergeCell ref="A16:K16"/>
    <mergeCell ref="C13:C14"/>
    <mergeCell ref="A13:A14"/>
    <mergeCell ref="B13:B14"/>
    <mergeCell ref="H13:H14"/>
    <mergeCell ref="J13:J14"/>
    <mergeCell ref="D13:D14"/>
    <mergeCell ref="L13:L14"/>
    <mergeCell ref="K13:K14"/>
    <mergeCell ref="G13:G14"/>
    <mergeCell ref="F13:F14"/>
    <mergeCell ref="E13:E14"/>
    <mergeCell ref="I13:I14"/>
    <mergeCell ref="G1:L2"/>
    <mergeCell ref="A4:L4"/>
    <mergeCell ref="C5:L5"/>
    <mergeCell ref="C6:L6"/>
    <mergeCell ref="A7:L7"/>
  </mergeCells>
  <pageMargins left="0.31496062992125984" right="0.11811023622047245" top="0.55118110236220474" bottom="0.74803149606299213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2026-10-02T00:18:20Z</dcterms:modified>
</cp:coreProperties>
</file>