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\Отдел госзакупок\ТОРГИ 2026\АД\ЗК\19. Самоспасатель\"/>
    </mc:Choice>
  </mc:AlternateContent>
  <xr:revisionPtr revIDLastSave="0" documentId="13_ncr:1_{3EF7D41B-79F1-47E4-ADEA-52AADEBD5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Лист1!$A$5:$M$11</definedName>
  </definedNames>
  <calcPr calcId="191029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K11" i="1" l="1"/>
  <c r="J11" i="1"/>
  <c r="M11" i="1" s="1"/>
  <c r="M12" i="1" s="1"/>
  <c r="L11" i="1" l="1"/>
</calcChain>
</file>

<file path=xl/sharedStrings.xml><?xml version="1.0" encoding="utf-8"?>
<sst xmlns="http://schemas.openxmlformats.org/spreadsheetml/2006/main" count="23" uniqueCount="23">
  <si>
    <t>№</t>
  </si>
  <si>
    <t>Наименование предмета договора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</si>
  <si>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</si>
  <si>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</si>
  <si>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</si>
  <si>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</si>
  <si>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Н(М)ЦК,  определяемая методом сопоставимых рыночных цен (анализа рынка)</t>
  </si>
  <si>
    <t>Итоговая сумма по коммерческим предложениям</t>
  </si>
  <si>
    <t>Единица измерения</t>
  </si>
  <si>
    <t>Количество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</si>
  <si>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 - цена единицы</t>
    </r>
  </si>
  <si>
    <t>ИТОГО</t>
  </si>
  <si>
    <t xml:space="preserve">Расчет начальной (максимальной) цены контракта 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</si>
  <si>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сопоставления рыночных цен (анализ рынка).</t>
  </si>
  <si>
    <t xml:space="preserve"> предложение № 1 </t>
  </si>
  <si>
    <t xml:space="preserve"> предложение № 2 </t>
  </si>
  <si>
    <t xml:space="preserve"> предложение № 3 </t>
  </si>
  <si>
    <t xml:space="preserve"> предложение № 4 </t>
  </si>
  <si>
    <t xml:space="preserve"> предложение № 5 </t>
  </si>
  <si>
    <t>штука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</si>
  <si>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
(не должен превышать 33%)</t>
    </r>
  </si>
  <si>
    <t>Самоспасатель фильтрующий</t>
  </si>
  <si>
    <t>Приложение №2
к Извещению о проведении запроса котировок в электронной форме
(ИКЗ 261500802812777250100100640013299244)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</si>
</sst>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textRotation="255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9</xdr:row>
      <xdr:rowOff>1323976</xdr:rowOff>
    </xdr:from>
    <xdr:to>
      <xdr:col>11</xdr:col>
      <xdr:colOff>895350</xdr:colOff>
      <xdr:row>9</xdr:row>
      <xdr:rowOff>1609639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5850" y="3286126"/>
          <a:ext cx="838200" cy="28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84492</xdr:colOff>
      <xdr:row>9</xdr:row>
      <xdr:rowOff>1228501</xdr:rowOff>
    </xdr:from>
    <xdr:to>
      <xdr:col>10</xdr:col>
      <xdr:colOff>998892</xdr:colOff>
      <xdr:row>9</xdr:row>
      <xdr:rowOff>1670461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3542" y="3190651"/>
          <a:ext cx="9144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165735</xdr:colOff>
      <xdr:row>9</xdr:row>
      <xdr:rowOff>1285875</xdr:rowOff>
    </xdr:from>
    <xdr:to>
      <xdr:col>12</xdr:col>
      <xdr:colOff>1689735</xdr:colOff>
      <xdr:row>9</xdr:row>
      <xdr:rowOff>1651635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8835" y="3248025"/>
          <a:ext cx="15240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Normal="100" workbookViewId="0">
      <selection activeCell="O7" sqref="O7"/>
    </sheetView>
  </sheetViews>
  <sheetFormatPr defaultColWidth="9.140625" defaultRowHeight="12.75" x14ac:dyDescent="0.2"/>
  <cols>
    <col min="1" max="1" width="2.85546875" style="1" customWidth="1"/>
    <col min="2" max="2" width="18.5703125" style="1" customWidth="1"/>
    <col min="3" max="3" width="6.85546875" style="1" bestFit="1" customWidth="1"/>
    <col min="4" max="4" width="6.5703125" style="1" bestFit="1" customWidth="1"/>
    <col min="5" max="5" width="14.85546875" style="1" customWidth="1"/>
    <col min="6" max="6" width="14.5703125" style="1" customWidth="1"/>
    <col min="7" max="7" width="14.42578125" style="1" customWidth="1"/>
    <col min="8" max="9" width="14.5703125" style="1" customWidth="1"/>
    <col min="10" max="10" width="9.28515625" style="1" customWidth="1"/>
    <col min="11" max="11" width="15.140625" style="1" customWidth="1"/>
    <col min="12" max="12" width="13.7109375" style="1" customWidth="1"/>
    <col min="13" max="13" width="27.42578125" style="1" customWidth="1"/>
    <col min="14" max="14" width="11.5703125" style="1" hidden="1" customWidth="1"/>
    <col min="15" max="15" width="28.7109375" style="1" customWidth="1"/>
    <col min="16" max="16" width="19.7109375" style="1" customWidth="1"/>
    <col min="17" max="21" width="9.140625" style="1"/>
    <col min="22" max="22" width="12" style="1" bestFit="1" customWidth="1"/>
    <col min="23" max="16384" width="9.140625" style="1"/>
  </cols>
  <sheetData>
    <row r="1" spans="1:16" x14ac:dyDescent="0.2">
      <c r="J1" s="37" t="s">
        <v>22</v>
      </c>
      <c r="K1" s="28"/>
      <c r="L1" s="28"/>
      <c r="M1" s="28"/>
    </row>
    <row r="2" spans="1:16" x14ac:dyDescent="0.2">
      <c r="J2" s="28"/>
      <c r="K2" s="28"/>
      <c r="L2" s="28"/>
      <c r="M2" s="28"/>
    </row>
    <row r="3" spans="1:16" x14ac:dyDescent="0.2">
      <c r="J3" s="28"/>
      <c r="K3" s="28"/>
      <c r="L3" s="28"/>
      <c r="M3" s="28"/>
    </row>
    <row r="5" spans="1:16" ht="12" customHeight="1" x14ac:dyDescent="0.2">
      <c r="A5" s="34" t="s">
        <v>12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O5" s="28"/>
      <c r="P5" s="28"/>
    </row>
    <row r="6" spans="1:16" ht="6" customHeight="1" x14ac:dyDescent="0.3">
      <c r="M6" s="5"/>
      <c r="N6" s="2"/>
      <c r="O6" s="29"/>
      <c r="P6" s="29"/>
    </row>
    <row r="7" spans="1:16" ht="45" customHeight="1" x14ac:dyDescent="0.2">
      <c r="A7" s="35" t="s">
        <v>13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7"/>
      <c r="O7" s="7"/>
      <c r="P7" s="7"/>
    </row>
    <row r="8" spans="1:16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7"/>
    </row>
    <row r="9" spans="1:16" ht="31.5" x14ac:dyDescent="0.2">
      <c r="A9" s="30" t="s">
        <v>0</v>
      </c>
      <c r="B9" s="30" t="s">
        <v>1</v>
      </c>
      <c r="C9" s="31" t="s">
        <v>8</v>
      </c>
      <c r="D9" s="31" t="s">
        <v>9</v>
      </c>
      <c r="E9" s="17"/>
      <c r="F9" s="19"/>
      <c r="G9" s="32" t="s">
        <v>2</v>
      </c>
      <c r="H9" s="30"/>
      <c r="I9" s="30"/>
      <c r="J9" s="33" t="s">
        <v>3</v>
      </c>
      <c r="K9" s="33"/>
      <c r="L9" s="33"/>
      <c r="M9" s="9" t="s">
        <v>6</v>
      </c>
      <c r="N9" s="3"/>
      <c r="O9" s="3"/>
      <c r="P9" s="3"/>
    </row>
    <row r="10" spans="1:16" ht="155.25" customHeight="1" x14ac:dyDescent="0.2">
      <c r="A10" s="30"/>
      <c r="B10" s="30"/>
      <c r="C10" s="31"/>
      <c r="D10" s="31"/>
      <c r="E10" s="16" t="s">
        <v>14</v>
      </c>
      <c r="F10" s="18" t="s">
        <v>15</v>
      </c>
      <c r="G10" s="16" t="s">
        <v>16</v>
      </c>
      <c r="H10" s="16" t="s">
        <v>17</v>
      </c>
      <c r="I10" s="16" t="s">
        <v>18</v>
      </c>
      <c r="J10" s="10" t="s">
        <v>4</v>
      </c>
      <c r="K10" s="9" t="s">
        <v>5</v>
      </c>
      <c r="L10" s="9" t="s">
        <v>20</v>
      </c>
      <c r="M10" s="11" t="s">
        <v>10</v>
      </c>
      <c r="N10" s="4"/>
      <c r="O10" s="4"/>
      <c r="P10" s="4"/>
    </row>
    <row r="11" spans="1:16" ht="56.25" customHeight="1" x14ac:dyDescent="0.2">
      <c r="A11" s="15">
        <v>1</v>
      </c>
      <c r="B11" s="15" t="s">
        <v>21</v>
      </c>
      <c r="C11" s="20" t="s">
        <v>19</v>
      </c>
      <c r="D11" s="25">
        <v>6</v>
      </c>
      <c r="E11" s="21">
        <v>3000</v>
      </c>
      <c r="F11" s="22">
        <v>4032</v>
      </c>
      <c r="G11" s="21">
        <v>3270</v>
      </c>
      <c r="H11" s="21">
        <v>3680</v>
      </c>
      <c r="I11" s="21">
        <v>3259</v>
      </c>
      <c r="J11" s="10">
        <f>ROUND((SUM(E11:I11)/5),2)</f>
        <v>3448.2</v>
      </c>
      <c r="K11" s="23">
        <f>STDEV(E11:I11)</f>
        <v>407.12062094666646</v>
      </c>
      <c r="L11" s="10">
        <f t="shared" ref="L11" si="0">K11/J11*100</f>
        <v>11.806757756123963</v>
      </c>
      <c r="M11" s="36">
        <f t="shared" ref="M11" si="1">D11*J11</f>
        <v>20689.199999999997</v>
      </c>
      <c r="N11" s="4"/>
      <c r="O11" s="4"/>
      <c r="P11" s="4"/>
    </row>
    <row r="12" spans="1:16" ht="33.75" x14ac:dyDescent="0.2">
      <c r="A12" s="15"/>
      <c r="B12" s="24" t="s">
        <v>7</v>
      </c>
      <c r="C12" s="13"/>
      <c r="D12" s="13"/>
      <c r="E12" s="14">
        <f>SUM(E11:E11)</f>
        <v>3000</v>
      </c>
      <c r="F12" s="14">
        <f>SUM(F11:F11)</f>
        <v>4032</v>
      </c>
      <c r="G12" s="14">
        <f>SUM(G11:G11)</f>
        <v>3270</v>
      </c>
      <c r="H12" s="14">
        <f>SUM(H11:H11)</f>
        <v>3680</v>
      </c>
      <c r="I12" s="14">
        <f>SUM(I11:I11)</f>
        <v>3259</v>
      </c>
      <c r="J12" s="12"/>
      <c r="K12" s="26" t="s">
        <v>11</v>
      </c>
      <c r="L12" s="27"/>
      <c r="M12" s="8">
        <f>SUM(M11:M11)</f>
        <v>20689.199999999997</v>
      </c>
    </row>
    <row r="13" spans="1:16" ht="27" customHeight="1" x14ac:dyDescent="0.2"/>
    <row r="14" spans="1:16" ht="27" customHeight="1" x14ac:dyDescent="0.2"/>
  </sheetData>
  <mergeCells count="12">
    <mergeCell ref="J1:M3"/>
    <mergeCell ref="K12:L12"/>
    <mergeCell ref="O5:P5"/>
    <mergeCell ref="O6:P6"/>
    <mergeCell ref="A9:A10"/>
    <mergeCell ref="B9:B10"/>
    <mergeCell ref="C9:C10"/>
    <mergeCell ref="D9:D10"/>
    <mergeCell ref="G9:I9"/>
    <mergeCell ref="J9:L9"/>
    <mergeCell ref="A5:M5"/>
    <mergeCell ref="A7:M7"/>
  </mergeCells>
  <pageMargins left="0.11811023622047245" right="0" top="0.15748031496062992" bottom="0.15748031496062992" header="0.31496062992125984" footer="0.31496062992125984"/>
  <pageSetup paperSize="9" scale="83" fitToHeight="0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Екатерина Константиновна Салищева</cp:lastModifiedBy>
  <cp:lastPrinted>2026-05-13T09:26:53Z</cp:lastPrinted>
  <dcterms:created xsi:type="dcterms:W3CDTF">2017-04-14T06:29:09Z</dcterms:created>
  <dcterms:modified xsi:type="dcterms:W3CDTF">2026-07-31T10:47:36Z</dcterms:modified>
</cp:coreProperties>
</file>