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\ГДЗК\"/>
    </mc:Choice>
  </mc:AlternateContent>
  <bookViews>
    <workbookView xWindow="0" yWindow="0" windowWidth="11970" windowHeight="6510"/>
  </bookViews>
  <sheets>
    <sheet name="анализ рынка" sheetId="13" r:id="rId1"/>
  </sheets>
  <definedNames>
    <definedName name="_xlnm.Print_Titles" localSheetId="0">'анализ рынка'!$10:$11</definedName>
  </definedNames>
  <calcPr calcId="162913"/>
</workbook>
</file>

<file path=xl/calcChain.xml><?xml version="1.0" encoding="utf-8"?>
<calcChain xmlns="http://schemas.openxmlformats.org/spreadsheetml/2006/main">
  <c r="K12" i="13" l="1"/>
  <c r="L12" i="13" s="1"/>
  <c r="M12" i="13" s="1"/>
  <c r="M13" i="13" s="1"/>
  <c r="J12" i="13"/>
</calcChain>
</file>

<file path=xl/sharedStrings.xml><?xml version="1.0" encoding="utf-8"?>
<sst xmlns="http://schemas.openxmlformats.org/spreadsheetml/2006/main" count="29" uniqueCount="26">
  <si>
    <t>№ п/п</t>
  </si>
  <si>
    <t>м. п.</t>
  </si>
  <si>
    <t>Единица измерения</t>
  </si>
  <si>
    <r>
      <t xml:space="preserve">Цена </t>
    </r>
    <r>
      <rPr>
        <u/>
        <sz val="9"/>
        <rFont val="Arial Narrow"/>
        <family val="2"/>
        <charset val="204"/>
      </rPr>
      <t>с учётом понижающего коэффициента</t>
    </r>
  </si>
  <si>
    <t>Средняя цена</t>
  </si>
  <si>
    <r>
      <t xml:space="preserve">Цена </t>
    </r>
    <r>
      <rPr>
        <b/>
        <sz val="9"/>
        <rFont val="Arial Narrow"/>
        <family val="2"/>
        <charset val="204"/>
      </rPr>
      <t>Источника 1</t>
    </r>
  </si>
  <si>
    <r>
      <t xml:space="preserve">Цена </t>
    </r>
    <r>
      <rPr>
        <b/>
        <sz val="9"/>
        <rFont val="Arial Narrow"/>
        <family val="2"/>
        <charset val="204"/>
      </rPr>
      <t>Источника 2</t>
    </r>
  </si>
  <si>
    <r>
      <t xml:space="preserve">Цена </t>
    </r>
    <r>
      <rPr>
        <b/>
        <sz val="9"/>
        <rFont val="Arial Narrow"/>
        <family val="2"/>
        <charset val="204"/>
      </rPr>
      <t>Источника 3</t>
    </r>
  </si>
  <si>
    <r>
      <t xml:space="preserve">Цена </t>
    </r>
    <r>
      <rPr>
        <b/>
        <sz val="9"/>
        <rFont val="Arial Narrow"/>
        <family val="2"/>
        <charset val="204"/>
      </rPr>
      <t>Источника 4</t>
    </r>
  </si>
  <si>
    <r>
      <t xml:space="preserve">Цена </t>
    </r>
    <r>
      <rPr>
        <b/>
        <sz val="9"/>
        <rFont val="Arial Narrow"/>
        <family val="2"/>
        <charset val="204"/>
      </rPr>
      <t>Источника 5</t>
    </r>
  </si>
  <si>
    <t>Стартовая цена, всего</t>
  </si>
  <si>
    <r>
      <rPr>
        <b/>
        <sz val="9"/>
        <rFont val="Calibri"/>
        <family val="2"/>
        <charset val="204"/>
      </rPr>
      <t>≤</t>
    </r>
    <r>
      <rPr>
        <b/>
        <sz val="9"/>
        <rFont val="Arial Narrow"/>
        <family val="2"/>
        <charset val="204"/>
      </rPr>
      <t xml:space="preserve"> 25%</t>
    </r>
  </si>
  <si>
    <t>Наименование товара</t>
  </si>
  <si>
    <r>
      <t xml:space="preserve">Различие в ценах </t>
    </r>
    <r>
      <rPr>
        <i/>
        <sz val="9"/>
        <rFont val="Arial Narrow"/>
        <family val="2"/>
        <charset val="204"/>
      </rPr>
      <t>=(Цmax*100 /Цmin) - 100</t>
    </r>
  </si>
  <si>
    <t>Количество</t>
  </si>
  <si>
    <t>х</t>
  </si>
  <si>
    <t>Главный врач ГБУЗ "ГВВ № 1 ДЗМ"</t>
  </si>
  <si>
    <t>"Утверждаю"</t>
  </si>
  <si>
    <t>ИТОГО цена контракта, руб.:</t>
  </si>
  <si>
    <t>Таблица расчета цены контракта</t>
  </si>
  <si>
    <t>МЕТОД анализа рыночной стоимости</t>
  </si>
  <si>
    <t>Источники финансирования:</t>
  </si>
  <si>
    <t>Бюджет города Москвы</t>
  </si>
  <si>
    <t>К. М. Бугрова</t>
  </si>
  <si>
    <t>Самоспасатель пожарный фильтрующий</t>
  </si>
  <si>
    <t>штука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</si>
</sst>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[Red]#,##0.00"/>
    <numFmt numFmtId="165" formatCode="0;[Red]0"/>
  </numFmts>
  <fonts count="19" x14ac:knownFonts="1">
    <font>
      <sz val="10"/>
      <name val="Arial Cyr"/>
      <charset val="204"/>
    </font>
    <font>
      <sz val="9"/>
      <name val="Arial Narrow"/>
      <family val="2"/>
      <charset val="204"/>
    </font>
    <font>
      <b/>
      <sz val="9"/>
      <name val="Arial Narrow"/>
      <family val="2"/>
      <charset val="204"/>
    </font>
    <font>
      <sz val="10"/>
      <name val="Arial"/>
      <family val="2"/>
      <charset val="204"/>
    </font>
    <font>
      <u/>
      <sz val="9"/>
      <name val="Arial Narrow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7.5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Calibri"/>
      <family val="2"/>
      <charset val="204"/>
    </font>
    <font>
      <i/>
      <sz val="9"/>
      <name val="Arial Narrow"/>
      <family val="2"/>
      <charset val="204"/>
    </font>
    <font>
      <b/>
      <sz val="10"/>
      <name val="Arial"/>
      <family val="2"/>
      <charset val="204"/>
    </font>
    <font>
      <sz val="11"/>
      <name val="Arial Narrow"/>
      <family val="2"/>
      <charset val="204"/>
    </font>
    <font>
      <sz val="10"/>
      <name val="Arial Narrow"/>
      <family val="2"/>
      <charset val="204"/>
    </font>
    <font>
      <sz val="11"/>
      <color indexed="8"/>
      <name val="Arial"/>
      <family val="2"/>
      <charset val="204"/>
    </font>
    <font>
      <sz val="8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C00000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DD"/>
        <bgColor indexed="64"/>
      </patternFill>
    </fill>
    <fill>
      <patternFill patternType="solid">
        <fgColor rgb="FFDDFF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37">
    <xf numFmtId="0" fontId="0" fillId="0" borderId="0" xfId="0"/>
    <xf numFmtId="0" fontId="3" fillId="0" borderId="0" xfId="0" applyFont="1"/>
    <xf numFmtId="0" fontId="3" fillId="0" borderId="2" xfId="0" applyFont="1" applyBorder="1"/>
    <xf numFmtId="0" fontId="5" fillId="0" borderId="0" xfId="0" applyFont="1"/>
    <xf numFmtId="0" fontId="0" fillId="0" borderId="2" xfId="0" applyBorder="1"/>
    <xf numFmtId="0" fontId="6" fillId="0" borderId="0" xfId="0" applyFont="1" applyBorder="1" applyAlignment="1">
      <alignment horizontal="left" vertical="top"/>
    </xf>
    <xf numFmtId="0" fontId="6" fillId="0" borderId="0" xfId="0" applyFont="1"/>
    <xf numFmtId="0" fontId="7" fillId="0" borderId="0" xfId="0" applyFont="1"/>
    <xf numFmtId="0" fontId="1" fillId="2" borderId="3" xfId="0" applyFont="1" applyFill="1" applyBorder="1" applyAlignment="1">
      <alignment horizontal="center" vertical="top" wrapText="1"/>
    </xf>
    <xf numFmtId="4" fontId="8" fillId="3" borderId="3" xfId="0" applyNumberFormat="1" applyFont="1" applyFill="1" applyBorder="1" applyAlignment="1">
      <alignment horizontal="right" vertical="top" wrapText="1"/>
    </xf>
    <xf numFmtId="0" fontId="18" fillId="0" borderId="0" xfId="0" applyFont="1"/>
    <xf numFmtId="49" fontId="18" fillId="0" borderId="0" xfId="0" applyNumberFormat="1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/>
    <xf numFmtId="0" fontId="14" fillId="0" borderId="0" xfId="0" applyFont="1"/>
    <xf numFmtId="0" fontId="14" fillId="0" borderId="2" xfId="0" applyFont="1" applyBorder="1"/>
    <xf numFmtId="0" fontId="0" fillId="0" borderId="0" xfId="0" applyFont="1"/>
    <xf numFmtId="164" fontId="13" fillId="0" borderId="3" xfId="0" applyNumberFormat="1" applyFont="1" applyFill="1" applyBorder="1" applyAlignment="1">
      <alignment horizontal="center" vertical="top"/>
    </xf>
    <xf numFmtId="4" fontId="13" fillId="5" borderId="3" xfId="0" applyNumberFormat="1" applyFont="1" applyFill="1" applyBorder="1" applyAlignment="1">
      <alignment horizontal="center" vertical="top" wrapText="1"/>
    </xf>
    <xf numFmtId="4" fontId="13" fillId="3" borderId="3" xfId="0" applyNumberFormat="1" applyFont="1" applyFill="1" applyBorder="1" applyAlignment="1">
      <alignment horizontal="right" vertical="top" wrapText="1"/>
    </xf>
    <xf numFmtId="165" fontId="13" fillId="0" borderId="3" xfId="0" applyNumberFormat="1" applyFont="1" applyFill="1" applyBorder="1" applyAlignment="1" applyProtection="1">
      <alignment horizontal="center" vertical="top" wrapText="1"/>
      <protection locked="0"/>
    </xf>
    <xf numFmtId="0" fontId="15" fillId="0" borderId="3" xfId="0" applyFont="1" applyBorder="1" applyAlignment="1">
      <alignment vertical="top" wrapText="1"/>
    </xf>
    <xf numFmtId="4" fontId="16" fillId="0" borderId="3" xfId="0" applyNumberFormat="1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2" fillId="4" borderId="3" xfId="0" applyFont="1" applyFill="1" applyBorder="1" applyAlignment="1">
      <alignment horizontal="center" vertical="top" wrapText="1"/>
    </xf>
    <xf numFmtId="0" fontId="2" fillId="6" borderId="3" xfId="0" applyFont="1" applyFill="1" applyBorder="1" applyAlignment="1">
      <alignment horizontal="center" vertical="center" wrapText="1"/>
    </xf>
    <xf numFmtId="0" fontId="11" fillId="0" borderId="3" xfId="0" applyFont="1" applyBorder="1"/>
    <xf numFmtId="0" fontId="0" fillId="0" borderId="3" xfId="0" applyFont="1" applyBorder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4" fontId="3" fillId="0" borderId="3" xfId="0" applyNumberFormat="1" applyFont="1" applyBorder="1"/>
    <xf numFmtId="4" fontId="11" fillId="3" borderId="3" xfId="0" applyNumberFormat="1" applyFont="1" applyFill="1" applyBorder="1"/>
    <xf numFmtId="2" fontId="1" fillId="2" borderId="3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M23"/>
  <sheetViews>
    <sheetView tabSelected="1" zoomScale="120" zoomScaleNormal="120" workbookViewId="0">
      <selection activeCell="G16" sqref="G16"/>
    </sheetView>
  </sheetViews>
  <sheetFormatPr defaultRowHeight="12.75" x14ac:dyDescent="0.2"/>
  <cols>
    <col min="1" max="1" width="4.42578125" customWidth="1"/>
    <col min="2" max="2" width="46.42578125" customWidth="1"/>
    <col min="3" max="3" width="8.5703125" customWidth="1"/>
    <col min="4" max="4" width="8.7109375" style="13" customWidth="1"/>
    <col min="5" max="9" width="10.7109375" customWidth="1"/>
    <col min="10" max="10" width="10.28515625" customWidth="1"/>
    <col min="11" max="11" width="10.7109375" customWidth="1"/>
    <col min="12" max="12" width="10.85546875" customWidth="1"/>
    <col min="13" max="13" width="15.28515625" customWidth="1"/>
  </cols>
  <sheetData>
    <row r="1" spans="1:13" ht="15" x14ac:dyDescent="0.25">
      <c r="A1" s="3" t="s">
        <v>19</v>
      </c>
      <c r="B1" s="1"/>
      <c r="C1" s="1"/>
      <c r="D1" s="12"/>
      <c r="E1" s="1"/>
      <c r="H1" s="7"/>
      <c r="J1" s="15" t="s">
        <v>17</v>
      </c>
      <c r="K1" s="1"/>
    </row>
    <row r="2" spans="1:13" ht="15" x14ac:dyDescent="0.25">
      <c r="A2" s="3"/>
      <c r="B2" s="1"/>
      <c r="C2" s="1"/>
      <c r="D2" s="12"/>
      <c r="E2" s="1"/>
      <c r="H2" s="7"/>
      <c r="J2" s="15" t="s">
        <v>16</v>
      </c>
      <c r="K2" s="1"/>
    </row>
    <row r="3" spans="1:13" ht="14.25" x14ac:dyDescent="0.2">
      <c r="B3" s="1"/>
      <c r="C3" s="1"/>
      <c r="D3" s="12"/>
      <c r="E3" s="1"/>
      <c r="J3" s="16" t="s">
        <v>23</v>
      </c>
      <c r="K3" s="2"/>
      <c r="L3" s="4"/>
      <c r="M3" s="4"/>
    </row>
    <row r="4" spans="1:13" ht="16.5" x14ac:dyDescent="0.3">
      <c r="A4" s="14"/>
      <c r="J4" s="15" t="s">
        <v>1</v>
      </c>
      <c r="K4" s="1"/>
      <c r="L4" s="10"/>
    </row>
    <row r="5" spans="1:13" ht="16.5" x14ac:dyDescent="0.3">
      <c r="A5" s="14" t="s">
        <v>20</v>
      </c>
      <c r="K5" s="10"/>
      <c r="M5" s="10"/>
    </row>
    <row r="6" spans="1:13" ht="15" x14ac:dyDescent="0.25">
      <c r="A6" s="3"/>
      <c r="K6" s="10"/>
      <c r="M6" s="10"/>
    </row>
    <row r="7" spans="1:13" ht="16.5" x14ac:dyDescent="0.3">
      <c r="A7" s="14" t="s">
        <v>21</v>
      </c>
      <c r="K7" s="10"/>
      <c r="M7" s="10"/>
    </row>
    <row r="8" spans="1:13" ht="16.5" x14ac:dyDescent="0.3">
      <c r="A8" s="14" t="s">
        <v>22</v>
      </c>
      <c r="K8" s="10"/>
      <c r="M8" s="10"/>
    </row>
    <row r="9" spans="1:13" ht="15" x14ac:dyDescent="0.25">
      <c r="A9" s="3"/>
      <c r="K9" s="11"/>
      <c r="L9" s="10"/>
    </row>
    <row r="10" spans="1:13" ht="55.5" customHeight="1" x14ac:dyDescent="0.2">
      <c r="A10" s="34" t="s">
        <v>0</v>
      </c>
      <c r="B10" s="34" t="s">
        <v>12</v>
      </c>
      <c r="C10" s="34" t="s">
        <v>2</v>
      </c>
      <c r="D10" s="34" t="s">
        <v>14</v>
      </c>
      <c r="E10" s="35" t="s">
        <v>5</v>
      </c>
      <c r="F10" s="35" t="s">
        <v>6</v>
      </c>
      <c r="G10" s="35" t="s">
        <v>7</v>
      </c>
      <c r="H10" s="8" t="s">
        <v>8</v>
      </c>
      <c r="I10" s="8" t="s">
        <v>9</v>
      </c>
      <c r="J10" s="8" t="s">
        <v>13</v>
      </c>
      <c r="K10" s="34" t="s">
        <v>4</v>
      </c>
      <c r="L10" s="8" t="s">
        <v>3</v>
      </c>
      <c r="M10" s="34" t="s">
        <v>10</v>
      </c>
    </row>
    <row r="11" spans="1:13" ht="40.5" customHeight="1" x14ac:dyDescent="0.2">
      <c r="A11" s="34"/>
      <c r="B11" s="34"/>
      <c r="C11" s="34"/>
      <c r="D11" s="34"/>
      <c r="E11" s="36"/>
      <c r="F11" s="36"/>
      <c r="G11" s="36"/>
      <c r="H11" s="26" t="s">
        <v>15</v>
      </c>
      <c r="I11" s="26" t="s">
        <v>15</v>
      </c>
      <c r="J11" s="27" t="s">
        <v>11</v>
      </c>
      <c r="K11" s="34"/>
      <c r="L11" s="27">
        <v>1</v>
      </c>
      <c r="M11" s="34"/>
    </row>
    <row r="12" spans="1:13" x14ac:dyDescent="0.2">
      <c r="A12" s="21">
        <v>1</v>
      </c>
      <c r="B12" s="22" t="s">
        <v>24</v>
      </c>
      <c r="C12" s="24" t="s">
        <v>25</v>
      </c>
      <c r="D12" s="24">
        <v>84</v>
      </c>
      <c r="E12" s="23">
        <v>2670</v>
      </c>
      <c r="F12" s="23">
        <v>2990</v>
      </c>
      <c r="G12" s="23">
        <v>2930</v>
      </c>
      <c r="H12" s="18" t="s">
        <v>15</v>
      </c>
      <c r="I12" s="18" t="s">
        <v>15</v>
      </c>
      <c r="J12" s="19">
        <f t="shared" ref="J12" si="0">E12*100/F12-100</f>
        <v>-10.702341137123753</v>
      </c>
      <c r="K12" s="20">
        <f t="shared" ref="K12" si="1">ROUND(((G12+E12+F12)/3),2)</f>
        <v>2863.33</v>
      </c>
      <c r="L12" s="20">
        <f>ROUND((K12*L11),2)</f>
        <v>2863.33</v>
      </c>
      <c r="M12" s="9">
        <f t="shared" ref="M12" si="2">L12*D12</f>
        <v>240519.72</v>
      </c>
    </row>
    <row r="13" spans="1:13" s="17" customFormat="1" x14ac:dyDescent="0.2">
      <c r="A13" s="28" t="s">
        <v>18</v>
      </c>
      <c r="B13" s="29"/>
      <c r="C13" s="30"/>
      <c r="D13" s="31"/>
      <c r="E13" s="32"/>
      <c r="F13" s="32"/>
      <c r="G13" s="32"/>
      <c r="H13" s="32"/>
      <c r="I13" s="32"/>
      <c r="J13" s="32"/>
      <c r="K13" s="30"/>
      <c r="L13" s="30"/>
      <c r="M13" s="33">
        <f>SUM(M12:M12)</f>
        <v>240519.72</v>
      </c>
    </row>
    <row r="15" spans="1:13" ht="14.25" x14ac:dyDescent="0.2">
      <c r="A15" s="5"/>
      <c r="B15" s="6"/>
      <c r="D15"/>
    </row>
    <row r="16" spans="1:13" ht="14.25" x14ac:dyDescent="0.2">
      <c r="A16" s="6"/>
      <c r="B16" s="6"/>
      <c r="C16" s="6"/>
      <c r="D16"/>
    </row>
    <row r="17" spans="2:4" x14ac:dyDescent="0.2">
      <c r="D17"/>
    </row>
    <row r="18" spans="2:4" x14ac:dyDescent="0.2">
      <c r="D18"/>
    </row>
    <row r="23" spans="2:4" x14ac:dyDescent="0.2">
      <c r="B23" s="25"/>
    </row>
  </sheetData>
  <mergeCells count="9">
    <mergeCell ref="M10:M11"/>
    <mergeCell ref="A10:A11"/>
    <mergeCell ref="B10:B11"/>
    <mergeCell ref="C10:C11"/>
    <mergeCell ref="D10:D11"/>
    <mergeCell ref="K10:K11"/>
    <mergeCell ref="E10:E11"/>
    <mergeCell ref="F10:F11"/>
    <mergeCell ref="G10:G11"/>
  </mergeCells>
  <pageMargins left="0.31496062992125984" right="0.31496062992125984" top="0.72187500000000004" bottom="0.35433070866141736" header="0.31496062992125984" footer="0.31496062992125984"/>
  <pageSetup paperSize="9" scale="86" fitToHeight="0" orientation="landscape" verticalDpi="1200" r:id="rId1"/>
  <headerFooter>
    <oddHeader>&amp;R&amp;"Arial Narrow,обычный"&amp;7Форма разработана на основании положений Распоряжения Правительства Москвы от 16.05.2014 № 242-РП
(с изменениями, внесёнными Распоряжением Правительства Москвы от 11.04.2017 № 148-РП)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анализ рынка</vt:lpstr>
      <vt:lpstr>'анализ рынка'!Заголовки_для_печати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cp:lastPrinted>2021-06-16T07:51:24Z</cp:lastPrinted>
  <dcterms:created xsi:type="dcterms:W3CDTF">2011-02-25T13:04:56Z</dcterms:created>
  <dcterms:modified xsi:type="dcterms:W3CDTF">2026-09-30T13:56:38Z</dcterms:modified>
</cp:coreProperties>
</file>